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195" windowHeight="11055"/>
  </bookViews>
  <sheets>
    <sheet name="на 01.10.2020" sheetId="11" r:id="rId1"/>
    <sheet name="Лист3" sheetId="3" r:id="rId2"/>
  </sheets>
  <definedNames>
    <definedName name="_xlnm.Print_Area" localSheetId="0">'на 01.10.2020'!$A$1:$P$22</definedName>
  </definedNames>
  <calcPr calcId="145621"/>
</workbook>
</file>

<file path=xl/calcChain.xml><?xml version="1.0" encoding="utf-8"?>
<calcChain xmlns="http://schemas.openxmlformats.org/spreadsheetml/2006/main">
  <c r="I14" i="11" l="1"/>
  <c r="J14" i="11"/>
  <c r="L14" i="11"/>
  <c r="M17" i="11"/>
  <c r="M14" i="11" s="1"/>
  <c r="H17" i="11"/>
  <c r="H14" i="11" l="1"/>
  <c r="K14" i="11"/>
  <c r="K17" i="11"/>
  <c r="F18" i="11" l="1"/>
  <c r="L7" i="11" l="1"/>
  <c r="M7" i="11"/>
  <c r="K11" i="11"/>
  <c r="K7" i="11" s="1"/>
  <c r="I7" i="11"/>
  <c r="J7" i="11"/>
  <c r="G7" i="11"/>
  <c r="H11" i="11"/>
  <c r="H7" i="11" s="1"/>
  <c r="E11" i="11"/>
  <c r="P11" i="11" l="1"/>
  <c r="F14" i="11"/>
  <c r="F13" i="11" s="1"/>
  <c r="F7" i="11" s="1"/>
  <c r="E7" i="11" s="1"/>
  <c r="G14" i="11"/>
  <c r="E15" i="11"/>
  <c r="E18" i="11" l="1"/>
  <c r="O12" i="11"/>
  <c r="N12" i="11" s="1"/>
  <c r="E17" i="11"/>
  <c r="E16" i="11"/>
  <c r="N11" i="11"/>
  <c r="O13" i="11"/>
  <c r="E13" i="11"/>
  <c r="B13" i="11"/>
  <c r="E12" i="11"/>
  <c r="B12" i="11"/>
  <c r="B11" i="11"/>
  <c r="B10" i="11"/>
  <c r="E9" i="11"/>
  <c r="B8" i="11"/>
  <c r="D7" i="11"/>
  <c r="C7" i="11"/>
  <c r="B7" i="11" l="1"/>
  <c r="N13" i="11"/>
  <c r="O7" i="11"/>
  <c r="P7" i="11"/>
  <c r="E14" i="11"/>
  <c r="N7" i="11" l="1"/>
</calcChain>
</file>

<file path=xl/sharedStrings.xml><?xml version="1.0" encoding="utf-8"?>
<sst xmlns="http://schemas.openxmlformats.org/spreadsheetml/2006/main" count="67" uniqueCount="26">
  <si>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</si>
  <si>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</si>
  <si>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</si>
  <si>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</si>
  <si>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</si>
  <si>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</si>
  <si>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</si>
  <si>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r>
      <rPr>
        <b/>
        <sz val="10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0"/>
        <color theme="1"/>
        <rFont val="Times New Roman"/>
        <family val="1"/>
        <charset val="204"/>
      </rPr>
      <t>, в том числе:</t>
    </r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</si>
  <si>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</si>
  <si>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области.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</si>
  <si>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</si>
  <si>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 xml:space="preserve">Отчет об использовании ассигнований муниципального дорожного фонда Тосненского городского поселения Тосненского района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</si>
  <si>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области.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</si>
  <si>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 на 01.01.2016 г</t>
  </si>
  <si>
    <t>Возврат остатков субсидий прошлых лет на 01.01.2016 г.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</si>
  <si>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</si>
  <si>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</si>
  <si>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</si>
  <si>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Субсидии из областного бюджета</t>
  </si>
  <si>
    <t xml:space="preserve">Направления расходования средств дорожного фонда в рамках муниципальной подпрограммы «Развитие автомобильных дорог Тосненского городского поселения Тосненского района Ленинградской области» муниципальной программы «Развитие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области», в том числе по мероприятиям:
</t>
  </si>
  <si>
    <r>
      <rPr>
        <b/>
        <sz val="12"/>
        <color theme="1"/>
        <rFont val="Times New Roman"/>
        <family val="1"/>
        <charset val="204"/>
      </rPr>
      <t xml:space="preserve">Остаток средств дорожного фонда 2019 года на 01.01.2020 года </t>
    </r>
    <r>
      <rPr>
        <sz val="12"/>
        <color theme="1"/>
        <rFont val="Times New Roman"/>
        <family val="1"/>
        <charset val="204"/>
      </rPr>
      <t>составил 921,3 тыс. руб., который образовался за счет перевыполнения плана по поступлению акцизов и экономии средств после проведения конкурсных процедур по ремонту автомобильных дорог.</t>
    </r>
  </si>
  <si>
    <t>План на 2020 год, тыс. руб.</t>
  </si>
  <si>
    <t>Остаток средств на начало отчетного периода на 01.01.2020, тыс. руб.</t>
  </si>
  <si>
    <t>За отчетный период 
(3 квартал)</t>
  </si>
  <si>
    <t>на 01 октября 2020 года</t>
  </si>
  <si>
    <t>Остаток средств на конец
 отчетного периода на 01.10.2020,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</si>
</sst>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top" wrapText="1"/>
    </xf>
    <xf numFmtId="164" fontId="2" fillId="0" borderId="26" xfId="0" applyNumberFormat="1" applyFont="1" applyBorder="1" applyAlignment="1">
      <alignment wrapText="1"/>
    </xf>
    <xf numFmtId="164" fontId="3" fillId="0" borderId="26" xfId="0" applyNumberFormat="1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top" wrapText="1"/>
    </xf>
    <xf numFmtId="164" fontId="2" fillId="0" borderId="27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6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P18" sqref="P18"/>
    </sheetView>
  </sheetViews>
  <sheetFormatPr defaultRowHeight="15" x14ac:dyDescent="0.25"/>
  <cols>
    <col min="1" max="1" width="54.28515625" customWidth="1"/>
    <col min="2" max="2" width="8" customWidth="1"/>
    <col min="3" max="3" width="9.5703125" customWidth="1"/>
    <col min="4" max="4" width="10.140625" customWidth="1"/>
    <col min="5" max="5" width="9.85546875" customWidth="1"/>
    <col min="6" max="6" width="11.28515625" customWidth="1"/>
    <col min="7" max="7" width="11" customWidth="1"/>
    <col min="8" max="8" width="10.28515625" customWidth="1"/>
    <col min="9" max="9" width="10" customWidth="1"/>
    <col min="10" max="10" width="10.140625" customWidth="1"/>
    <col min="11" max="11" width="9.42578125" customWidth="1"/>
    <col min="12" max="12" width="9.85546875" customWidth="1"/>
    <col min="13" max="13" width="10.42578125" customWidth="1"/>
    <col min="14" max="15" width="9.7109375" customWidth="1"/>
    <col min="16" max="16" width="11.5703125" customWidth="1"/>
    <col min="19" max="19" width="11" bestFit="1" customWidth="1"/>
  </cols>
  <sheetData>
    <row r="1" spans="1:21" x14ac:dyDescent="0.2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</row>
    <row r="2" spans="1:21" ht="12.75" customHeight="1" x14ac:dyDescent="0.2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</row>
    <row r="3" spans="1:21" ht="9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9"/>
      <c r="P3" s="9"/>
      <c r="Q3" s="2"/>
    </row>
    <row r="4" spans="1:21" ht="12.75" customHeight="1" thickBot="1" x14ac:dyDescent="0.3">
      <c r="A4" s="72" t="s">
        <v>3</v>
      </c>
      <c r="B4" s="75" t="s">
        <v>22</v>
      </c>
      <c r="C4" s="75"/>
      <c r="D4" s="75"/>
      <c r="E4" s="77" t="s">
        <v>21</v>
      </c>
      <c r="F4" s="75"/>
      <c r="G4" s="78"/>
      <c r="H4" s="82" t="s">
        <v>6</v>
      </c>
      <c r="I4" s="83"/>
      <c r="J4" s="83"/>
      <c r="K4" s="83"/>
      <c r="L4" s="83"/>
      <c r="M4" s="84"/>
      <c r="N4" s="77" t="s">
        <v>25</v>
      </c>
      <c r="O4" s="85"/>
      <c r="P4" s="86"/>
    </row>
    <row r="5" spans="1:21" ht="27.75" customHeight="1" x14ac:dyDescent="0.25">
      <c r="A5" s="73"/>
      <c r="B5" s="76"/>
      <c r="C5" s="76"/>
      <c r="D5" s="76"/>
      <c r="E5" s="79"/>
      <c r="F5" s="80"/>
      <c r="G5" s="81"/>
      <c r="H5" s="90" t="s">
        <v>23</v>
      </c>
      <c r="I5" s="91"/>
      <c r="J5" s="92"/>
      <c r="K5" s="90" t="s">
        <v>4</v>
      </c>
      <c r="L5" s="91"/>
      <c r="M5" s="92"/>
      <c r="N5" s="87"/>
      <c r="O5" s="88"/>
      <c r="P5" s="89"/>
      <c r="Q5" s="1"/>
      <c r="R5" s="1"/>
      <c r="S5" s="1"/>
      <c r="T5" s="1"/>
      <c r="U5" s="1"/>
    </row>
    <row r="6" spans="1:21" ht="43.5" customHeight="1" x14ac:dyDescent="0.25">
      <c r="A6" s="74"/>
      <c r="B6" s="11" t="s">
        <v>0</v>
      </c>
      <c r="C6" s="12" t="s">
        <v>2</v>
      </c>
      <c r="D6" s="13" t="s">
        <v>1</v>
      </c>
      <c r="E6" s="14" t="s">
        <v>0</v>
      </c>
      <c r="F6" s="12" t="s">
        <v>2</v>
      </c>
      <c r="G6" s="15" t="s">
        <v>1</v>
      </c>
      <c r="H6" s="14" t="s">
        <v>0</v>
      </c>
      <c r="I6" s="12" t="s">
        <v>2</v>
      </c>
      <c r="J6" s="15" t="s">
        <v>1</v>
      </c>
      <c r="K6" s="14" t="s">
        <v>0</v>
      </c>
      <c r="L6" s="12" t="s">
        <v>2</v>
      </c>
      <c r="M6" s="15" t="s">
        <v>1</v>
      </c>
      <c r="N6" s="14" t="s">
        <v>0</v>
      </c>
      <c r="O6" s="12" t="s">
        <v>2</v>
      </c>
      <c r="P6" s="15" t="s">
        <v>1</v>
      </c>
    </row>
    <row r="7" spans="1:21" ht="18.75" customHeight="1" x14ac:dyDescent="0.25">
      <c r="A7" s="16" t="s">
        <v>7</v>
      </c>
      <c r="B7" s="22">
        <f>C7+D7</f>
        <v>921.31854999999996</v>
      </c>
      <c r="C7" s="23">
        <f>C13</f>
        <v>0</v>
      </c>
      <c r="D7" s="24">
        <f>D11</f>
        <v>921.31854999999996</v>
      </c>
      <c r="E7" s="25">
        <f>F7+G7</f>
        <v>57802.433999999994</v>
      </c>
      <c r="F7" s="26">
        <f>F11+F13</f>
        <v>48675.733999999997</v>
      </c>
      <c r="G7" s="27">
        <f>G11+G13</f>
        <v>9126.7000000000007</v>
      </c>
      <c r="H7" s="25">
        <f>H10+H11+H13</f>
        <v>2497.6151799999998</v>
      </c>
      <c r="I7" s="26">
        <f>I10+I11+I13</f>
        <v>0</v>
      </c>
      <c r="J7" s="27">
        <f>J10+J11+J13</f>
        <v>2497.6151799999998</v>
      </c>
      <c r="K7" s="27">
        <f t="shared" ref="K7:L7" si="0">K10+K11+K13</f>
        <v>6509.5283200000003</v>
      </c>
      <c r="L7" s="27">
        <f t="shared" si="0"/>
        <v>0</v>
      </c>
      <c r="M7" s="27">
        <f>M10+M11+M13</f>
        <v>6509.5283200000003</v>
      </c>
      <c r="N7" s="25">
        <f>O7+P7</f>
        <v>3916.3049000000001</v>
      </c>
      <c r="O7" s="26">
        <f t="shared" ref="O7" si="1">O9+O10+O11+O13</f>
        <v>0</v>
      </c>
      <c r="P7" s="27">
        <f>P11</f>
        <v>3916.3049000000001</v>
      </c>
    </row>
    <row r="8" spans="1:21" ht="16.5" hidden="1" customHeight="1" x14ac:dyDescent="0.25">
      <c r="A8" s="16" t="s">
        <v>14</v>
      </c>
      <c r="B8" s="28">
        <f>C8+D8</f>
        <v>1103.06736</v>
      </c>
      <c r="C8" s="29">
        <v>1103.06736</v>
      </c>
      <c r="D8" s="30"/>
      <c r="E8" s="25"/>
      <c r="F8" s="29"/>
      <c r="G8" s="31">
        <v>0</v>
      </c>
      <c r="H8" s="32"/>
      <c r="I8" s="33"/>
      <c r="J8" s="31"/>
      <c r="K8" s="32"/>
      <c r="L8" s="33"/>
      <c r="M8" s="31"/>
      <c r="N8" s="32">
        <v>0</v>
      </c>
      <c r="O8" s="33">
        <v>0</v>
      </c>
      <c r="P8" s="31">
        <v>0</v>
      </c>
    </row>
    <row r="9" spans="1:21" ht="16.5" hidden="1" customHeight="1" x14ac:dyDescent="0.25">
      <c r="A9" s="16" t="s">
        <v>18</v>
      </c>
      <c r="B9" s="28">
        <v>0</v>
      </c>
      <c r="C9" s="29">
        <v>0</v>
      </c>
      <c r="D9" s="30">
        <v>0</v>
      </c>
      <c r="E9" s="25">
        <f>F9</f>
        <v>0</v>
      </c>
      <c r="F9" s="29">
        <v>0</v>
      </c>
      <c r="G9" s="31">
        <v>0</v>
      </c>
      <c r="H9" s="32"/>
      <c r="I9" s="33"/>
      <c r="J9" s="31"/>
      <c r="K9" s="32"/>
      <c r="L9" s="33"/>
      <c r="M9" s="31"/>
      <c r="N9" s="32">
        <v>0</v>
      </c>
      <c r="O9" s="33">
        <v>0</v>
      </c>
      <c r="P9" s="31">
        <v>0</v>
      </c>
    </row>
    <row r="10" spans="1:21" ht="40.5" customHeight="1" x14ac:dyDescent="0.25">
      <c r="A10" s="16" t="s">
        <v>16</v>
      </c>
      <c r="B10" s="28">
        <f>C10+D10</f>
        <v>0</v>
      </c>
      <c r="C10" s="29">
        <v>0</v>
      </c>
      <c r="D10" s="34">
        <v>0</v>
      </c>
      <c r="E10" s="25">
        <v>0</v>
      </c>
      <c r="F10" s="29">
        <v>0</v>
      </c>
      <c r="G10" s="31">
        <v>0</v>
      </c>
      <c r="H10" s="32">
        <v>0</v>
      </c>
      <c r="I10" s="29">
        <v>0</v>
      </c>
      <c r="J10" s="31">
        <v>0</v>
      </c>
      <c r="K10" s="32">
        <v>0</v>
      </c>
      <c r="L10" s="29">
        <v>0</v>
      </c>
      <c r="M10" s="31">
        <v>0</v>
      </c>
      <c r="N10" s="32">
        <v>0</v>
      </c>
      <c r="O10" s="29">
        <v>0</v>
      </c>
      <c r="P10" s="31">
        <v>0</v>
      </c>
    </row>
    <row r="11" spans="1:21" ht="38.25" x14ac:dyDescent="0.25">
      <c r="A11" s="17" t="s">
        <v>5</v>
      </c>
      <c r="B11" s="28">
        <f>D11</f>
        <v>921.31854999999996</v>
      </c>
      <c r="C11" s="29">
        <v>0</v>
      </c>
      <c r="D11" s="35">
        <v>921.31854999999996</v>
      </c>
      <c r="E11" s="36">
        <f>G11</f>
        <v>9126.7000000000007</v>
      </c>
      <c r="F11" s="37">
        <v>0</v>
      </c>
      <c r="G11" s="38">
        <v>9126.7000000000007</v>
      </c>
      <c r="H11" s="39">
        <f>I11+J11</f>
        <v>2497.6151799999998</v>
      </c>
      <c r="I11" s="37">
        <v>0</v>
      </c>
      <c r="J11" s="38">
        <v>2497.6151799999998</v>
      </c>
      <c r="K11" s="39">
        <f>L11+M11</f>
        <v>6509.5283200000003</v>
      </c>
      <c r="L11" s="37">
        <v>0</v>
      </c>
      <c r="M11" s="38">
        <v>6509.5283200000003</v>
      </c>
      <c r="N11" s="39">
        <f>P11</f>
        <v>3916.3049000000001</v>
      </c>
      <c r="O11" s="37">
        <v>0</v>
      </c>
      <c r="P11" s="38">
        <f>M11+D11-M14</f>
        <v>3916.3049000000001</v>
      </c>
      <c r="R11" s="5"/>
      <c r="S11" s="69"/>
    </row>
    <row r="12" spans="1:21" ht="53.25" hidden="1" customHeight="1" x14ac:dyDescent="0.25">
      <c r="A12" s="18" t="s">
        <v>13</v>
      </c>
      <c r="B12" s="28">
        <f>C12+D12</f>
        <v>4831.1000000000004</v>
      </c>
      <c r="C12" s="29">
        <v>4831.1000000000004</v>
      </c>
      <c r="D12" s="34"/>
      <c r="E12" s="40">
        <f>F12</f>
        <v>0</v>
      </c>
      <c r="F12" s="41">
        <v>0</v>
      </c>
      <c r="G12" s="31">
        <v>0</v>
      </c>
      <c r="H12" s="32"/>
      <c r="I12" s="33"/>
      <c r="J12" s="31"/>
      <c r="K12" s="32"/>
      <c r="L12" s="33"/>
      <c r="M12" s="31"/>
      <c r="N12" s="32">
        <f>O12+P12</f>
        <v>-3514.5419700000002</v>
      </c>
      <c r="O12" s="33">
        <f>K12-K17</f>
        <v>-3514.5419700000002</v>
      </c>
      <c r="P12" s="31">
        <v>0</v>
      </c>
    </row>
    <row r="13" spans="1:21" ht="25.5" x14ac:dyDescent="0.25">
      <c r="A13" s="17" t="s">
        <v>17</v>
      </c>
      <c r="B13" s="28">
        <f>C13+D13</f>
        <v>0</v>
      </c>
      <c r="C13" s="29">
        <v>0</v>
      </c>
      <c r="D13" s="34">
        <v>0</v>
      </c>
      <c r="E13" s="40">
        <f>F13</f>
        <v>48675.733999999997</v>
      </c>
      <c r="F13" s="41">
        <f>F14</f>
        <v>48675.733999999997</v>
      </c>
      <c r="G13" s="31">
        <v>0</v>
      </c>
      <c r="H13" s="32">
        <v>0</v>
      </c>
      <c r="I13" s="33">
        <v>0</v>
      </c>
      <c r="J13" s="31">
        <v>0</v>
      </c>
      <c r="K13" s="32">
        <v>0</v>
      </c>
      <c r="L13" s="33">
        <v>0</v>
      </c>
      <c r="M13" s="31">
        <v>0</v>
      </c>
      <c r="N13" s="32">
        <f>O13</f>
        <v>0</v>
      </c>
      <c r="O13" s="33">
        <f>L13-L14</f>
        <v>0</v>
      </c>
      <c r="P13" s="31">
        <v>0</v>
      </c>
      <c r="S13" s="5"/>
    </row>
    <row r="14" spans="1:21" ht="103.5" customHeight="1" x14ac:dyDescent="0.25">
      <c r="A14" s="19" t="s">
        <v>19</v>
      </c>
      <c r="B14" s="42" t="s">
        <v>15</v>
      </c>
      <c r="C14" s="43" t="s">
        <v>15</v>
      </c>
      <c r="D14" s="44" t="s">
        <v>15</v>
      </c>
      <c r="E14" s="40">
        <f>F14+G14</f>
        <v>58723.752549999997</v>
      </c>
      <c r="F14" s="45">
        <f>F15+F18</f>
        <v>48675.733999999997</v>
      </c>
      <c r="G14" s="46">
        <f>G16+G17+G18+G15</f>
        <v>10048.018550000001</v>
      </c>
      <c r="H14" s="47">
        <f>I14+J14</f>
        <v>3514.5419700000002</v>
      </c>
      <c r="I14" s="48">
        <f>I15+I16+I17+I18</f>
        <v>0</v>
      </c>
      <c r="J14" s="49">
        <f>J15+J16+J17+J18</f>
        <v>3514.5419700000002</v>
      </c>
      <c r="K14" s="47">
        <f>L14+M14</f>
        <v>3514.5419700000002</v>
      </c>
      <c r="L14" s="48">
        <f>L15+L16+L17+L18</f>
        <v>0</v>
      </c>
      <c r="M14" s="49">
        <f>M15+M16+M17+M18</f>
        <v>3514.5419700000002</v>
      </c>
      <c r="N14" s="50" t="s">
        <v>15</v>
      </c>
      <c r="O14" s="43" t="s">
        <v>15</v>
      </c>
      <c r="P14" s="51" t="s">
        <v>15</v>
      </c>
      <c r="R14" s="5"/>
      <c r="S14" s="5"/>
    </row>
    <row r="15" spans="1:21" ht="53.25" customHeight="1" x14ac:dyDescent="0.25">
      <c r="A15" s="20" t="s">
        <v>10</v>
      </c>
      <c r="B15" s="52" t="s">
        <v>15</v>
      </c>
      <c r="C15" s="53" t="s">
        <v>15</v>
      </c>
      <c r="D15" s="54" t="s">
        <v>15</v>
      </c>
      <c r="E15" s="40">
        <f>F15+G15</f>
        <v>4597</v>
      </c>
      <c r="F15" s="29">
        <v>4275</v>
      </c>
      <c r="G15" s="31">
        <v>322</v>
      </c>
      <c r="H15" s="32">
        <v>0</v>
      </c>
      <c r="I15" s="33">
        <v>0</v>
      </c>
      <c r="J15" s="31">
        <v>0</v>
      </c>
      <c r="K15" s="32">
        <v>0</v>
      </c>
      <c r="L15" s="33">
        <v>0</v>
      </c>
      <c r="M15" s="31">
        <v>0</v>
      </c>
      <c r="N15" s="55" t="s">
        <v>15</v>
      </c>
      <c r="O15" s="53" t="s">
        <v>15</v>
      </c>
      <c r="P15" s="56" t="s">
        <v>15</v>
      </c>
    </row>
    <row r="16" spans="1:21" ht="42" customHeight="1" x14ac:dyDescent="0.25">
      <c r="A16" s="20" t="s">
        <v>9</v>
      </c>
      <c r="B16" s="52" t="s">
        <v>15</v>
      </c>
      <c r="C16" s="53" t="s">
        <v>15</v>
      </c>
      <c r="D16" s="54" t="s">
        <v>15</v>
      </c>
      <c r="E16" s="57">
        <f>F16+G16</f>
        <v>0</v>
      </c>
      <c r="F16" s="41">
        <v>0</v>
      </c>
      <c r="G16" s="31">
        <v>0</v>
      </c>
      <c r="H16" s="32">
        <v>0</v>
      </c>
      <c r="I16" s="33">
        <v>0</v>
      </c>
      <c r="J16" s="31">
        <v>0</v>
      </c>
      <c r="K16" s="32">
        <v>0</v>
      </c>
      <c r="L16" s="33">
        <v>0</v>
      </c>
      <c r="M16" s="31">
        <v>0</v>
      </c>
      <c r="N16" s="55" t="s">
        <v>15</v>
      </c>
      <c r="O16" s="53" t="s">
        <v>15</v>
      </c>
      <c r="P16" s="56" t="s">
        <v>15</v>
      </c>
      <c r="R16" s="5"/>
    </row>
    <row r="17" spans="1:18" ht="66.75" customHeight="1" x14ac:dyDescent="0.25">
      <c r="A17" s="20" t="s">
        <v>12</v>
      </c>
      <c r="B17" s="52" t="s">
        <v>15</v>
      </c>
      <c r="C17" s="53" t="s">
        <v>15</v>
      </c>
      <c r="D17" s="54" t="s">
        <v>15</v>
      </c>
      <c r="E17" s="40">
        <f>F17+G17</f>
        <v>4617.8665499999997</v>
      </c>
      <c r="F17" s="58">
        <v>0</v>
      </c>
      <c r="G17" s="31">
        <v>4617.8665499999997</v>
      </c>
      <c r="H17" s="32">
        <f>J17</f>
        <v>3514.5419700000002</v>
      </c>
      <c r="I17" s="33">
        <v>0</v>
      </c>
      <c r="J17" s="31">
        <v>3514.5419700000002</v>
      </c>
      <c r="K17" s="32">
        <f>M17</f>
        <v>3514.5419700000002</v>
      </c>
      <c r="L17" s="33">
        <v>0</v>
      </c>
      <c r="M17" s="31">
        <f>J17</f>
        <v>3514.5419700000002</v>
      </c>
      <c r="N17" s="55" t="s">
        <v>15</v>
      </c>
      <c r="O17" s="53" t="s">
        <v>15</v>
      </c>
      <c r="P17" s="56" t="s">
        <v>15</v>
      </c>
      <c r="R17" s="5"/>
    </row>
    <row r="18" spans="1:18" ht="54" customHeight="1" thickBot="1" x14ac:dyDescent="0.3">
      <c r="A18" s="21" t="s">
        <v>8</v>
      </c>
      <c r="B18" s="59" t="s">
        <v>15</v>
      </c>
      <c r="C18" s="60" t="s">
        <v>15</v>
      </c>
      <c r="D18" s="61" t="s">
        <v>15</v>
      </c>
      <c r="E18" s="62">
        <f>F18+G18</f>
        <v>49508.885999999999</v>
      </c>
      <c r="F18" s="63">
        <f>11604.2+32796.534</f>
        <v>44400.733999999997</v>
      </c>
      <c r="G18" s="64">
        <v>5108.152</v>
      </c>
      <c r="H18" s="65">
        <v>0</v>
      </c>
      <c r="I18" s="66">
        <v>0</v>
      </c>
      <c r="J18" s="64">
        <v>0</v>
      </c>
      <c r="K18" s="65">
        <v>0</v>
      </c>
      <c r="L18" s="66">
        <v>0</v>
      </c>
      <c r="M18" s="64">
        <v>0</v>
      </c>
      <c r="N18" s="67" t="s">
        <v>15</v>
      </c>
      <c r="O18" s="60" t="s">
        <v>15</v>
      </c>
      <c r="P18" s="68" t="s">
        <v>15</v>
      </c>
      <c r="R18" s="5"/>
    </row>
    <row r="19" spans="1:18" ht="7.5" customHeight="1" x14ac:dyDescent="0.25">
      <c r="A19" s="3"/>
      <c r="B19" s="6"/>
      <c r="C19" s="6"/>
      <c r="D19" s="6"/>
      <c r="E19" s="7"/>
      <c r="F19" s="8"/>
      <c r="G19" s="4"/>
      <c r="H19" s="4"/>
      <c r="I19" s="4"/>
      <c r="J19" s="4"/>
      <c r="K19" s="4"/>
      <c r="L19" s="4"/>
      <c r="M19" s="4"/>
      <c r="N19" s="6"/>
      <c r="O19" s="6"/>
      <c r="P19" s="6"/>
    </row>
    <row r="20" spans="1:18" ht="6.7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8" ht="31.5" customHeight="1" x14ac:dyDescent="0.25">
      <c r="A21" s="93" t="s">
        <v>20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</sheetData>
  <mergeCells count="11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21:P21"/>
    <mergeCell ref="A20:P20"/>
  </mergeCells>
  <pageMargins left="0.39370078740157483" right="3.937007874015748E-2" top="0.43307086614173229" bottom="0" header="0.31496062992125984" footer="0.1574803149606299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01.10.2020</vt:lpstr>
      <vt:lpstr>Лист3</vt:lpstr>
      <vt:lpstr>'на 01.10.2020'!Область_печати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2020-10-06T11:57:27Z</cp:lastPrinted>
  <dcterms:created xsi:type="dcterms:W3CDTF">2014-11-21T09:23:53Z</dcterms:created>
  <dcterms:modified xsi:type="dcterms:W3CDTF">2020-10-19T08:52:12Z</dcterms:modified>
</cp:coreProperties>
</file>