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" i="1"/>
  <c r="C7"/>
  <c r="C5"/>
  <c r="D11"/>
  <c r="C11"/>
  <c r="D6" l="1"/>
  <c r="E8"/>
  <c r="E9" s="1"/>
  <c r="D8"/>
  <c r="C8"/>
  <c r="C9" s="1"/>
  <c r="E19"/>
  <c r="D19"/>
  <c r="C19"/>
  <c r="D9" l="1"/>
  <c r="D20"/>
  <c r="D12"/>
  <c r="E12"/>
  <c r="E20" s="1"/>
  <c r="C12"/>
  <c r="C20" s="1"/>
</calcChain>
</file>

<file path=xl/sharedStrings.xml><?xml version="1.0" encoding="utf-8"?>
<sst xmlns="http://schemas.openxmlformats.org/spreadsheetml/2006/main" count="32" uniqueCount="27">
  <si>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</si>
  <si>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</si>
  <si>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</si>
  <si>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</si>
  <si>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</si>
  <si>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</si>
  <si>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</si>
  <si>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</si>
  <si>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</si>
  <si>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</si>
  <si>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</si>
  <si>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</si>
  <si>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2021 год</t>
  </si>
  <si>
    <t>2017-2022</t>
  </si>
  <si>
    <t>2022 год</t>
  </si>
  <si>
    <t>2012-2022</t>
  </si>
  <si>
    <t>2023 год</t>
  </si>
  <si>
    <t>Пристройка спортивного зала с МКУ "Тосненская СШОР по дзюдо"</t>
  </si>
  <si>
    <t>2021-2022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</si>
  <si>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</si>
  <si>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</si>
  <si>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</si>
  <si>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2020-2023</t>
  </si>
  <si>
    <t>Реконструкция здания начальной школы под МКОУ ДОД "Никольская детская школа искусств" и Никольскую городскую библиотеку</t>
  </si>
  <si>
    <t>Дошкольное образовательное учреждение (ДОУ) на 180 мест по адресу: Ленинградская область, г. Тосно, мкр. 3, поз. 8</t>
  </si>
  <si>
    <t>2015-2021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</si>
  <si>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район Ленинградской области на 2021 год 
и на плановый период 2022 – 2023 годов 
(в редакции решения совета депутатов муниципального образования Тосненский район Ленинградкой области от 24.03.2021 № 97)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</si>
</sst>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>
      <selection activeCell="E20" sqref="E20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10" customWidth="1"/>
    <col min="4" max="4" width="15.28515625" style="1" customWidth="1"/>
    <col min="5" max="5" width="13" style="1" customWidth="1"/>
    <col min="6" max="16384" width="9.140625" style="1"/>
  </cols>
  <sheetData>
    <row r="1" spans="1:5" ht="104.25" customHeight="1">
      <c r="A1" s="31" t="s">
        <v>26</v>
      </c>
      <c r="B1" s="31"/>
      <c r="C1" s="31"/>
      <c r="D1" s="31"/>
      <c r="E1" s="31"/>
    </row>
    <row r="2" spans="1:5" ht="36" customHeight="1">
      <c r="A2" s="38" t="s">
        <v>2</v>
      </c>
      <c r="B2" s="40" t="s">
        <v>3</v>
      </c>
      <c r="C2" s="35" t="s">
        <v>11</v>
      </c>
      <c r="D2" s="36"/>
      <c r="E2" s="37"/>
    </row>
    <row r="3" spans="1:5" ht="15.75">
      <c r="A3" s="39"/>
      <c r="B3" s="41"/>
      <c r="C3" s="16" t="s">
        <v>12</v>
      </c>
      <c r="D3" s="16" t="s">
        <v>14</v>
      </c>
      <c r="E3" s="16" t="s">
        <v>16</v>
      </c>
    </row>
    <row r="4" spans="1:5" ht="15.75">
      <c r="A4" s="32" t="s">
        <v>8</v>
      </c>
      <c r="B4" s="33"/>
      <c r="C4" s="33"/>
      <c r="D4" s="33"/>
      <c r="E4" s="34"/>
    </row>
    <row r="5" spans="1:5" ht="47.25">
      <c r="A5" s="18" t="s">
        <v>24</v>
      </c>
      <c r="B5" s="23" t="s">
        <v>25</v>
      </c>
      <c r="C5" s="11">
        <f>10000+4899.146+1851.875</f>
        <v>16751.021000000001</v>
      </c>
      <c r="D5" s="11">
        <v>0</v>
      </c>
      <c r="E5" s="11">
        <v>0</v>
      </c>
    </row>
    <row r="6" spans="1:5" ht="47.25" customHeight="1">
      <c r="A6" s="13" t="s">
        <v>5</v>
      </c>
      <c r="B6" s="15" t="s">
        <v>13</v>
      </c>
      <c r="C6" s="9">
        <f>13043+150000+563.642</f>
        <v>163606.64199999999</v>
      </c>
      <c r="D6" s="11">
        <f>6385+65260</f>
        <v>71645</v>
      </c>
      <c r="E6" s="11">
        <v>0</v>
      </c>
    </row>
    <row r="7" spans="1:5" ht="63">
      <c r="A7" s="13" t="s">
        <v>4</v>
      </c>
      <c r="B7" s="15" t="s">
        <v>13</v>
      </c>
      <c r="C7" s="14">
        <f>4350.012+7518.98826</f>
        <v>11869.000260000001</v>
      </c>
      <c r="D7" s="11">
        <v>4350.0119999999997</v>
      </c>
      <c r="E7" s="11">
        <v>0</v>
      </c>
    </row>
    <row r="8" spans="1:5" ht="63">
      <c r="A8" s="13" t="s">
        <v>7</v>
      </c>
      <c r="B8" s="6" t="s">
        <v>6</v>
      </c>
      <c r="C8" s="14">
        <f>1159.822+10438.4+0.00023</f>
        <v>11598.222229999999</v>
      </c>
      <c r="D8" s="11">
        <f>1159.822+10438.4+0.00023</f>
        <v>11598.222229999999</v>
      </c>
      <c r="E8" s="11">
        <f>1159.822+10438.4+0.00023</f>
        <v>11598.222229999999</v>
      </c>
    </row>
    <row r="9" spans="1:5" ht="15.75">
      <c r="A9" s="2" t="s">
        <v>0</v>
      </c>
      <c r="B9" s="2"/>
      <c r="C9" s="7">
        <f>SUM(C5:C8)</f>
        <v>203824.88549000002</v>
      </c>
      <c r="D9" s="7">
        <f t="shared" ref="D9:E9" si="0">SUM(D5:D8)</f>
        <v>87593.234230000002</v>
      </c>
      <c r="E9" s="7">
        <f t="shared" si="0"/>
        <v>11598.222229999999</v>
      </c>
    </row>
    <row r="10" spans="1:5" ht="15.75">
      <c r="A10" s="29" t="s">
        <v>9</v>
      </c>
      <c r="B10" s="30"/>
      <c r="C10" s="30"/>
      <c r="D10" s="30"/>
      <c r="E10" s="30"/>
    </row>
    <row r="11" spans="1:5" ht="55.5" customHeight="1">
      <c r="A11" s="13" t="s">
        <v>23</v>
      </c>
      <c r="B11" s="15" t="s">
        <v>15</v>
      </c>
      <c r="C11" s="9">
        <f>28124.88+112499.5</f>
        <v>140624.38</v>
      </c>
      <c r="D11" s="9">
        <f>17500+70000</f>
        <v>87500</v>
      </c>
      <c r="E11" s="9">
        <v>0</v>
      </c>
    </row>
    <row r="12" spans="1:5" ht="15.75">
      <c r="A12" s="2" t="s">
        <v>0</v>
      </c>
      <c r="B12" s="2"/>
      <c r="C12" s="7">
        <f>SUM(C11:C11)</f>
        <v>140624.38</v>
      </c>
      <c r="D12" s="7">
        <f>SUM(D11:D11)</f>
        <v>87500</v>
      </c>
      <c r="E12" s="7">
        <f>SUM(E11:E11)</f>
        <v>0</v>
      </c>
    </row>
    <row r="13" spans="1:5" ht="15.75">
      <c r="A13" s="24" t="s">
        <v>19</v>
      </c>
      <c r="B13" s="25"/>
      <c r="C13" s="25"/>
      <c r="D13" s="25"/>
      <c r="E13" s="26"/>
    </row>
    <row r="14" spans="1:5" ht="33" customHeight="1">
      <c r="A14" s="18" t="s">
        <v>17</v>
      </c>
      <c r="B14" s="19" t="s">
        <v>18</v>
      </c>
      <c r="C14" s="21">
        <v>1291.1600000000001</v>
      </c>
      <c r="D14" s="11">
        <v>1123.1079999999999</v>
      </c>
      <c r="E14" s="11">
        <v>0</v>
      </c>
    </row>
    <row r="15" spans="1:5" ht="15.75">
      <c r="A15" s="2" t="s">
        <v>0</v>
      </c>
      <c r="B15" s="6"/>
      <c r="C15" s="22">
        <v>1291.1600000000001</v>
      </c>
      <c r="D15" s="17">
        <v>1123.1079999999999</v>
      </c>
      <c r="E15" s="17">
        <v>0</v>
      </c>
    </row>
    <row r="16" spans="1:5" ht="15.75">
      <c r="A16" s="27" t="s">
        <v>10</v>
      </c>
      <c r="B16" s="28"/>
      <c r="C16" s="28"/>
      <c r="D16" s="28"/>
      <c r="E16" s="28"/>
    </row>
    <row r="17" spans="1:5" ht="48" customHeight="1">
      <c r="A17" s="13" t="s">
        <v>1</v>
      </c>
      <c r="B17" s="5" t="s">
        <v>22</v>
      </c>
      <c r="C17" s="8">
        <v>5000</v>
      </c>
      <c r="D17" s="9">
        <v>5000</v>
      </c>
      <c r="E17" s="9">
        <v>5000</v>
      </c>
    </row>
    <row r="18" spans="1:5" ht="48" customHeight="1">
      <c r="A18" s="13" t="s">
        <v>21</v>
      </c>
      <c r="B18" s="5" t="s">
        <v>22</v>
      </c>
      <c r="C18" s="8">
        <v>73480.700119999994</v>
      </c>
      <c r="D18" s="9">
        <v>73575.899999999994</v>
      </c>
      <c r="E18" s="9">
        <v>73575.899999999994</v>
      </c>
    </row>
    <row r="19" spans="1:5" ht="15.75">
      <c r="A19" s="3" t="s">
        <v>0</v>
      </c>
      <c r="B19" s="4"/>
      <c r="C19" s="12">
        <f>SUM(C17:C18)</f>
        <v>78480.700119999994</v>
      </c>
      <c r="D19" s="12">
        <f>SUM(D17:D18)</f>
        <v>78575.899999999994</v>
      </c>
      <c r="E19" s="12">
        <f>SUM(E17:E18)</f>
        <v>78575.899999999994</v>
      </c>
    </row>
    <row r="20" spans="1:5" ht="15.75">
      <c r="A20" s="20" t="s">
        <v>20</v>
      </c>
      <c r="B20" s="20"/>
      <c r="C20" s="12">
        <f>C9+C12+C15+C19</f>
        <v>424221.12560999999</v>
      </c>
      <c r="D20" s="12">
        <f t="shared" ref="D20:E20" si="1">D9+D12+D15+D19</f>
        <v>254792.24223</v>
      </c>
      <c r="E20" s="12">
        <f t="shared" si="1"/>
        <v>90174.122229999994</v>
      </c>
    </row>
    <row r="21" spans="1:5" ht="52.5" customHeight="1">
      <c r="D21" s="10"/>
    </row>
    <row r="22" spans="1:5" ht="52.5" customHeight="1"/>
    <row r="23" spans="1:5" ht="15.75"/>
    <row r="24" spans="1:5" ht="50.25" customHeight="1"/>
    <row r="25" spans="1:5" ht="15.75"/>
    <row r="26" spans="1:5" ht="15.75"/>
    <row r="27" spans="1:5" ht="15.75"/>
    <row r="28" spans="1:5" ht="15.75"/>
    <row r="29" spans="1:5" ht="15.75"/>
    <row r="30" spans="1:5" ht="15.75"/>
    <row r="31" spans="1:5" ht="39.6" customHeight="1"/>
  </sheetData>
  <mergeCells count="8">
    <mergeCell ref="A13:E13"/>
    <mergeCell ref="A16:E16"/>
    <mergeCell ref="A10:E10"/>
    <mergeCell ref="A1:E1"/>
    <mergeCell ref="A4:E4"/>
    <mergeCell ref="C2:E2"/>
    <mergeCell ref="A2:A3"/>
    <mergeCell ref="B2:B3"/>
  </mergeCells>
  <pageMargins left="0.62992125984251968" right="3.937007874015748E-2" top="0.38" bottom="0.51181102362204722" header="0.27559055118110237" footer="0.15748031496062992"/>
  <pageSetup paperSize="9" scale="94" firstPageNumber="103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2021-04-12T08:49:10Z</cp:lastPrinted>
  <dcterms:created xsi:type="dcterms:W3CDTF">2014-02-27T12:40:49Z</dcterms:created>
  <dcterms:modified xsi:type="dcterms:W3CDTF">2021-04-12T08:49:11Z</dcterms:modified>
</cp:coreProperties>
</file>