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8455" windowHeight="124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4" i="1"/>
  <c r="C14"/>
  <c r="C29" s="1"/>
  <c r="E12"/>
  <c r="F12"/>
  <c r="E13"/>
  <c r="F13"/>
  <c r="D21"/>
  <c r="C21"/>
  <c r="F20"/>
  <c r="E20"/>
  <c r="E21" s="1"/>
  <c r="F21" l="1"/>
  <c r="E6" l="1"/>
  <c r="F6"/>
  <c r="C18"/>
  <c r="D28"/>
  <c r="C28"/>
  <c r="F27"/>
  <c r="E27"/>
  <c r="D18"/>
  <c r="E14" l="1"/>
  <c r="F28"/>
  <c r="F11"/>
  <c r="F7"/>
  <c r="F10"/>
  <c r="F16"/>
  <c r="F17"/>
  <c r="F23"/>
  <c r="F26"/>
  <c r="F5"/>
  <c r="E26" l="1"/>
  <c r="E28" s="1"/>
  <c r="D24"/>
  <c r="D29" s="1"/>
  <c r="C24"/>
  <c r="E23"/>
  <c r="E24" s="1"/>
  <c r="E17"/>
  <c r="E16"/>
  <c r="E10"/>
  <c r="E7"/>
  <c r="E11"/>
  <c r="E5"/>
  <c r="E29" l="1"/>
  <c r="F24"/>
  <c r="E9"/>
  <c r="F9"/>
  <c r="E8"/>
  <c r="F8"/>
  <c r="F18"/>
  <c r="F14"/>
  <c r="E18"/>
  <c r="F29" l="1"/>
</calcChain>
</file>

<file path=xl/sharedStrings.xml><?xml version="1.0" encoding="utf-8"?>
<sst xmlns="http://schemas.openxmlformats.org/spreadsheetml/2006/main" count="40" uniqueCount="26">
  <si>
    <t>руб.</t>
  </si>
  <si>
    <t>Наименование объекта</t>
  </si>
  <si>
    <t>Остаток год</t>
  </si>
  <si>
    <t>% исполнения</t>
  </si>
  <si>
    <t>Объекты образования</t>
  </si>
  <si>
    <t>(местный бюджет) 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</si>
  <si>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(местный бюджет)Дошкольное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</si>
  <si>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(местный бюджет)</t>
  </si>
  <si>
    <t>Дошкольное образовательное учреждение (ДОУ) на 180 мест по адресу: Ленинградская область, г. Тосно, мкр. 3, поз. 8</t>
  </si>
  <si>
    <t xml:space="preserve">(областной бюджет) </t>
  </si>
  <si>
    <t>Приобретение в муниципальную собственность имущества ОАО "РЖД", расположенного по адресу: Ленинградская область, г. Тосно, ул. Чехова, д.1</t>
  </si>
  <si>
    <t>Итого</t>
  </si>
  <si>
    <t>Объекты культуры</t>
  </si>
  <si>
    <t>Реконструкция здания начальной школы под МКОУ ДОД "Никольская детская школа искусств" и Никольскую библиотеку</t>
  </si>
  <si>
    <t>Объекты жилищного хозяйства</t>
  </si>
  <si>
    <t>(местный бюджет) 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</si>
  <si>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Социальные объекты</t>
  </si>
  <si>
    <t>Прибретение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</si>
  <si>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</si>
  <si>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 xml:space="preserve">(федеральный бюджет) </t>
  </si>
  <si>
    <t>План 
2021 года</t>
  </si>
  <si>
    <t>Объекты в сфере физической культуры и спорта</t>
  </si>
  <si>
    <t>Пристройка спортивного зала с МКУ "Тосненская СШОР по дзюдо"</t>
  </si>
  <si>
    <t>Отчет об использовании бюджетных инвестиций в объекты капитального строительства муниципальной собственности муниципального образования и на приобретение объектов недвижимого имущества в муниципальную собственностьмуниципального образования за счет средств бюджета муниципального образования Тосненский район Ленинградской области на 2021 год 
по состоянию на 01.10.2021 года</t>
  </si>
  <si>
    <t>Факт 
9 месяцев
2021 года</t>
  </si>
  <si>
    <t>Приобретение нежилого здания детского дошкольного учреждения с оборудованием по адресу: Российская Федерация, Ленинградская область, Тосненский район, Федоровское городское поселение, городской поселок Федоровское, Березовая аллея, д.2</t>
  </si>
</sst>
</file>

<file path=xl/styles.xml><?xml version="1.0" encoding="utf-8"?>
<styleSheet xmlns="http://schemas.openxmlformats.org/spreadsheetml/2006/main">
  <numFmts count="1">
    <numFmt numFmtId="164" formatCode="?"/>
  </numFmts>
  <fonts count="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/>
    <xf numFmtId="0" fontId="2" fillId="0" borderId="0" xfId="0" applyFont="1"/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4" fontId="1" fillId="0" borderId="4" xfId="0" applyNumberFormat="1" applyFont="1" applyFill="1" applyBorder="1" applyAlignment="1" applyProtection="1">
      <alignment horizontal="right" vertical="center" wrapText="1"/>
    </xf>
    <xf numFmtId="49" fontId="3" fillId="0" borderId="6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left"/>
    </xf>
    <xf numFmtId="164" fontId="3" fillId="0" borderId="2" xfId="0" applyNumberFormat="1" applyFont="1" applyFill="1" applyBorder="1" applyAlignment="1" applyProtection="1">
      <alignment horizontal="left" vertical="center" wrapText="1"/>
    </xf>
    <xf numFmtId="164" fontId="3" fillId="0" borderId="6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>
      <selection activeCell="C29" sqref="C29"/>
    </sheetView>
  </sheetViews>
  <sheetFormatPr defaultRowHeight="15.75"/>
  <cols>
    <col min="1" max="1" width="14.85546875" style="2" customWidth="1"/>
    <col min="2" max="2" width="41.5703125" style="2" customWidth="1"/>
    <col min="3" max="3" width="17" style="2" customWidth="1"/>
    <col min="4" max="4" width="16.140625" style="2" customWidth="1"/>
    <col min="5" max="5" width="15.7109375" style="2" customWidth="1"/>
    <col min="6" max="6" width="9.140625" style="2" customWidth="1"/>
    <col min="7" max="16384" width="9.140625" style="2"/>
  </cols>
  <sheetData>
    <row r="1" spans="1:6" ht="78.75" customHeight="1">
      <c r="A1" s="23" t="s">
        <v>23</v>
      </c>
      <c r="B1" s="23"/>
      <c r="C1" s="23"/>
      <c r="D1" s="23"/>
      <c r="E1" s="23"/>
      <c r="F1" s="23"/>
    </row>
    <row r="2" spans="1:6">
      <c r="A2" s="1"/>
      <c r="C2" s="1"/>
      <c r="D2" s="1"/>
      <c r="E2" s="1"/>
      <c r="F2" s="13" t="s">
        <v>0</v>
      </c>
    </row>
    <row r="3" spans="1:6" ht="47.25">
      <c r="A3" s="29" t="s">
        <v>1</v>
      </c>
      <c r="B3" s="29"/>
      <c r="C3" s="17" t="s">
        <v>20</v>
      </c>
      <c r="D3" s="22" t="s">
        <v>24</v>
      </c>
      <c r="E3" s="3" t="s">
        <v>2</v>
      </c>
      <c r="F3" s="3" t="s">
        <v>3</v>
      </c>
    </row>
    <row r="4" spans="1:6" ht="15.75" customHeight="1">
      <c r="A4" s="24" t="s">
        <v>4</v>
      </c>
      <c r="B4" s="25"/>
      <c r="C4" s="25"/>
      <c r="D4" s="25"/>
      <c r="E4" s="25"/>
      <c r="F4" s="26"/>
    </row>
    <row r="5" spans="1:6" ht="51.75" customHeight="1">
      <c r="A5" s="16" t="s">
        <v>7</v>
      </c>
      <c r="B5" s="32" t="s">
        <v>5</v>
      </c>
      <c r="C5" s="4">
        <v>13606642</v>
      </c>
      <c r="D5" s="4">
        <v>563641.27</v>
      </c>
      <c r="E5" s="5">
        <f t="shared" ref="E5:E10" si="0">C5-D5</f>
        <v>13043000.73</v>
      </c>
      <c r="F5" s="4">
        <f>D5/C5*100</f>
        <v>4.1423980288450304</v>
      </c>
    </row>
    <row r="6" spans="1:6" ht="45.75" customHeight="1">
      <c r="A6" s="16" t="s">
        <v>9</v>
      </c>
      <c r="B6" s="33"/>
      <c r="C6" s="4">
        <v>50000000</v>
      </c>
      <c r="D6" s="4">
        <v>0</v>
      </c>
      <c r="E6" s="5">
        <f t="shared" ref="E6" si="1">C6-D6</f>
        <v>50000000</v>
      </c>
      <c r="F6" s="4">
        <f>D6/C6*100</f>
        <v>0</v>
      </c>
    </row>
    <row r="7" spans="1:6" ht="32.25" customHeight="1">
      <c r="A7" s="6" t="s">
        <v>7</v>
      </c>
      <c r="B7" s="28" t="s">
        <v>8</v>
      </c>
      <c r="C7" s="4">
        <v>8337302</v>
      </c>
      <c r="D7" s="5">
        <v>3376204.81</v>
      </c>
      <c r="E7" s="5">
        <f t="shared" si="0"/>
        <v>4961097.1899999995</v>
      </c>
      <c r="F7" s="4">
        <f t="shared" ref="F7:F29" si="2">D7/C7*100</f>
        <v>40.495172299144258</v>
      </c>
    </row>
    <row r="8" spans="1:6" ht="36.75" customHeight="1">
      <c r="A8" s="6" t="s">
        <v>9</v>
      </c>
      <c r="B8" s="28"/>
      <c r="C8" s="4">
        <v>40809000</v>
      </c>
      <c r="D8" s="5">
        <v>13127121.300000001</v>
      </c>
      <c r="E8" s="5">
        <f t="shared" si="0"/>
        <v>27681878.699999999</v>
      </c>
      <c r="F8" s="4">
        <f t="shared" si="2"/>
        <v>32.167221201205621</v>
      </c>
    </row>
    <row r="9" spans="1:6" ht="36.75" customHeight="1">
      <c r="A9" s="6" t="s">
        <v>7</v>
      </c>
      <c r="B9" s="28" t="s">
        <v>10</v>
      </c>
      <c r="C9" s="4">
        <v>1159822.23</v>
      </c>
      <c r="D9" s="4">
        <v>1159814.29</v>
      </c>
      <c r="E9" s="5">
        <f t="shared" si="0"/>
        <v>7.9399999999441206</v>
      </c>
      <c r="F9" s="4">
        <f t="shared" si="2"/>
        <v>99.999315412328329</v>
      </c>
    </row>
    <row r="10" spans="1:6" ht="41.25" customHeight="1">
      <c r="A10" s="6" t="s">
        <v>9</v>
      </c>
      <c r="B10" s="28"/>
      <c r="C10" s="4">
        <v>10438400</v>
      </c>
      <c r="D10" s="4">
        <v>10438328.560000001</v>
      </c>
      <c r="E10" s="5">
        <f t="shared" si="0"/>
        <v>71.439999999478459</v>
      </c>
      <c r="F10" s="4">
        <f t="shared" si="2"/>
        <v>99.999315603923975</v>
      </c>
    </row>
    <row r="11" spans="1:6" ht="67.5" customHeight="1">
      <c r="A11" s="30" t="s">
        <v>6</v>
      </c>
      <c r="B11" s="30"/>
      <c r="C11" s="4">
        <v>7533425.2599999998</v>
      </c>
      <c r="D11" s="4">
        <v>7518988.2599999998</v>
      </c>
      <c r="E11" s="5">
        <f>C11-D11</f>
        <v>14437</v>
      </c>
      <c r="F11" s="4">
        <f>D11/C11*100</f>
        <v>99.808360745587322</v>
      </c>
    </row>
    <row r="12" spans="1:6" ht="53.25" customHeight="1">
      <c r="A12" s="21" t="s">
        <v>7</v>
      </c>
      <c r="B12" s="28" t="s">
        <v>25</v>
      </c>
      <c r="C12" s="4">
        <v>4541951</v>
      </c>
      <c r="D12" s="4">
        <v>4541951</v>
      </c>
      <c r="E12" s="5">
        <f t="shared" ref="E12:E13" si="3">C12-D12</f>
        <v>0</v>
      </c>
      <c r="F12" s="4">
        <f t="shared" ref="F12:F13" si="4">D12/C12*100</f>
        <v>100</v>
      </c>
    </row>
    <row r="13" spans="1:6" ht="67.5" customHeight="1">
      <c r="A13" s="21" t="s">
        <v>9</v>
      </c>
      <c r="B13" s="28"/>
      <c r="C13" s="4">
        <v>52232439</v>
      </c>
      <c r="D13" s="4">
        <v>52232439</v>
      </c>
      <c r="E13" s="5">
        <f t="shared" si="3"/>
        <v>0</v>
      </c>
      <c r="F13" s="4">
        <f t="shared" si="4"/>
        <v>100</v>
      </c>
    </row>
    <row r="14" spans="1:6">
      <c r="A14" s="7" t="s">
        <v>11</v>
      </c>
      <c r="B14" s="18"/>
      <c r="C14" s="8">
        <f>SUM(C5:C13)</f>
        <v>188658981.49000001</v>
      </c>
      <c r="D14" s="8">
        <f>SUM(D5:D13)</f>
        <v>92958488.49000001</v>
      </c>
      <c r="E14" s="8">
        <f>C14-D14</f>
        <v>95700493</v>
      </c>
      <c r="F14" s="8">
        <f t="shared" si="2"/>
        <v>49.273290757655943</v>
      </c>
    </row>
    <row r="15" spans="1:6">
      <c r="A15" s="24" t="s">
        <v>12</v>
      </c>
      <c r="B15" s="25"/>
      <c r="C15" s="25"/>
      <c r="D15" s="25"/>
      <c r="E15" s="25"/>
      <c r="F15" s="26"/>
    </row>
    <row r="16" spans="1:6" ht="30.75" customHeight="1">
      <c r="A16" s="6" t="s">
        <v>7</v>
      </c>
      <c r="B16" s="28" t="s">
        <v>13</v>
      </c>
      <c r="C16" s="4">
        <v>28124880</v>
      </c>
      <c r="D16" s="9">
        <v>10272043.550000001</v>
      </c>
      <c r="E16" s="9">
        <f>C16-D16</f>
        <v>17852836.449999999</v>
      </c>
      <c r="F16" s="4">
        <f t="shared" si="2"/>
        <v>36.522977342481113</v>
      </c>
    </row>
    <row r="17" spans="1:6" ht="30.75" customHeight="1">
      <c r="A17" s="6" t="s">
        <v>9</v>
      </c>
      <c r="B17" s="28"/>
      <c r="C17" s="4">
        <v>112499500</v>
      </c>
      <c r="D17" s="9">
        <v>41088166.890000001</v>
      </c>
      <c r="E17" s="9">
        <f>C17-D17</f>
        <v>71411333.109999999</v>
      </c>
      <c r="F17" s="4">
        <f t="shared" si="2"/>
        <v>36.522977337677062</v>
      </c>
    </row>
    <row r="18" spans="1:6">
      <c r="A18" s="7" t="s">
        <v>11</v>
      </c>
      <c r="B18" s="18"/>
      <c r="C18" s="8">
        <f>SUM(C16:C17)</f>
        <v>140624380</v>
      </c>
      <c r="D18" s="8">
        <f>SUM(D16:D17)</f>
        <v>51360210.439999998</v>
      </c>
      <c r="E18" s="8">
        <f>C18-D18</f>
        <v>89264169.560000002</v>
      </c>
      <c r="F18" s="8">
        <f t="shared" si="2"/>
        <v>36.522977338637865</v>
      </c>
    </row>
    <row r="19" spans="1:6">
      <c r="A19" s="24" t="s">
        <v>21</v>
      </c>
      <c r="B19" s="25"/>
      <c r="C19" s="25"/>
      <c r="D19" s="25"/>
      <c r="E19" s="25"/>
      <c r="F19" s="26"/>
    </row>
    <row r="20" spans="1:6" ht="31.5">
      <c r="A20" s="16" t="s">
        <v>7</v>
      </c>
      <c r="B20" s="20" t="s">
        <v>22</v>
      </c>
      <c r="C20" s="4">
        <v>700000</v>
      </c>
      <c r="D20" s="19">
        <v>0</v>
      </c>
      <c r="E20" s="9">
        <f>C20-D20</f>
        <v>700000</v>
      </c>
      <c r="F20" s="4">
        <f t="shared" ref="F20:F21" si="5">D20/C20*100</f>
        <v>0</v>
      </c>
    </row>
    <row r="21" spans="1:6">
      <c r="A21" s="15" t="s">
        <v>11</v>
      </c>
      <c r="C21" s="8">
        <f t="shared" ref="C21:E21" si="6">C20</f>
        <v>700000</v>
      </c>
      <c r="D21" s="8">
        <f t="shared" si="6"/>
        <v>0</v>
      </c>
      <c r="E21" s="8">
        <f t="shared" si="6"/>
        <v>700000</v>
      </c>
      <c r="F21" s="8">
        <f t="shared" si="5"/>
        <v>0</v>
      </c>
    </row>
    <row r="22" spans="1:6">
      <c r="A22" s="24" t="s">
        <v>14</v>
      </c>
      <c r="B22" s="25"/>
      <c r="C22" s="25"/>
      <c r="D22" s="25"/>
      <c r="E22" s="25"/>
      <c r="F22" s="26"/>
    </row>
    <row r="23" spans="1:6" ht="68.25" customHeight="1">
      <c r="A23" s="28" t="s">
        <v>15</v>
      </c>
      <c r="B23" s="28"/>
      <c r="C23" s="4">
        <v>5000000</v>
      </c>
      <c r="D23" s="4">
        <v>2469696.9</v>
      </c>
      <c r="E23" s="5">
        <f>C23-D23</f>
        <v>2530303.1</v>
      </c>
      <c r="F23" s="4">
        <f t="shared" si="2"/>
        <v>49.393937999999999</v>
      </c>
    </row>
    <row r="24" spans="1:6">
      <c r="A24" s="11" t="s">
        <v>11</v>
      </c>
      <c r="C24" s="8">
        <f t="shared" ref="C24:E24" si="7">C23</f>
        <v>5000000</v>
      </c>
      <c r="D24" s="8">
        <f t="shared" si="7"/>
        <v>2469696.9</v>
      </c>
      <c r="E24" s="8">
        <f t="shared" si="7"/>
        <v>2530303.1</v>
      </c>
      <c r="F24" s="8">
        <f t="shared" si="2"/>
        <v>49.393937999999999</v>
      </c>
    </row>
    <row r="25" spans="1:6">
      <c r="A25" s="24" t="s">
        <v>16</v>
      </c>
      <c r="B25" s="25"/>
      <c r="C25" s="25"/>
      <c r="D25" s="25"/>
      <c r="E25" s="25"/>
      <c r="F25" s="26"/>
    </row>
    <row r="26" spans="1:6" ht="37.5" customHeight="1">
      <c r="A26" s="14" t="s">
        <v>9</v>
      </c>
      <c r="B26" s="32" t="s">
        <v>17</v>
      </c>
      <c r="C26" s="4">
        <v>116551363.40000001</v>
      </c>
      <c r="D26" s="4">
        <v>82592433.879999995</v>
      </c>
      <c r="E26" s="9">
        <f>C26-D26</f>
        <v>33958929.520000011</v>
      </c>
      <c r="F26" s="4">
        <f t="shared" si="2"/>
        <v>70.86355017276442</v>
      </c>
    </row>
    <row r="27" spans="1:6" ht="44.25" customHeight="1">
      <c r="A27" s="14" t="s">
        <v>19</v>
      </c>
      <c r="B27" s="33"/>
      <c r="C27" s="4">
        <v>2016100.12</v>
      </c>
      <c r="D27" s="4">
        <v>2016100.12</v>
      </c>
      <c r="E27" s="9">
        <f>C27-D27</f>
        <v>0</v>
      </c>
      <c r="F27" s="4">
        <f t="shared" si="2"/>
        <v>100</v>
      </c>
    </row>
    <row r="28" spans="1:6">
      <c r="A28" s="27" t="s">
        <v>11</v>
      </c>
      <c r="B28" s="27"/>
      <c r="C28" s="8">
        <f>SUM(C26:C27)</f>
        <v>118567463.52000001</v>
      </c>
      <c r="D28" s="8">
        <f>SUM(D26:D27)</f>
        <v>84608534</v>
      </c>
      <c r="E28" s="8">
        <f>SUM(E26:E27)</f>
        <v>33958929.520000011</v>
      </c>
      <c r="F28" s="8">
        <f>D28/C28*100</f>
        <v>71.358981197846234</v>
      </c>
    </row>
    <row r="29" spans="1:6">
      <c r="A29" s="31" t="s">
        <v>18</v>
      </c>
      <c r="B29" s="31"/>
      <c r="C29" s="12">
        <f>C14+C18+C21+C24+C28</f>
        <v>453550825.00999999</v>
      </c>
      <c r="D29" s="12">
        <f>D14+D18+D21+D24+D28</f>
        <v>231396929.83000001</v>
      </c>
      <c r="E29" s="10">
        <f>C29-D29</f>
        <v>222153895.17999998</v>
      </c>
      <c r="F29" s="8">
        <f t="shared" si="2"/>
        <v>51.018963492106565</v>
      </c>
    </row>
  </sheetData>
  <mergeCells count="17">
    <mergeCell ref="A29:B29"/>
    <mergeCell ref="A4:F4"/>
    <mergeCell ref="A15:F15"/>
    <mergeCell ref="B26:B27"/>
    <mergeCell ref="B5:B6"/>
    <mergeCell ref="A19:F19"/>
    <mergeCell ref="B12:B13"/>
    <mergeCell ref="A1:F1"/>
    <mergeCell ref="A22:F22"/>
    <mergeCell ref="A25:F25"/>
    <mergeCell ref="A28:B28"/>
    <mergeCell ref="B16:B17"/>
    <mergeCell ref="A23:B23"/>
    <mergeCell ref="B7:B8"/>
    <mergeCell ref="B9:B10"/>
    <mergeCell ref="A3:B3"/>
    <mergeCell ref="A11:B11"/>
  </mergeCells>
  <pageMargins left="0.45" right="0.17" top="0.46" bottom="0.17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2021-04-12T08:47:10Z</cp:lastPrinted>
  <dcterms:created xsi:type="dcterms:W3CDTF">2019-04-02T07:09:11Z</dcterms:created>
  <dcterms:modified xsi:type="dcterms:W3CDTF">2021-10-14T06:54:05Z</dcterms:modified>
</cp:coreProperties>
</file>