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" sheetId="1" r:id="rId1"/>
  </sheets>
  <definedNames>
    <definedName name="APPT" localSheetId="0">'1'!$A$12</definedName>
    <definedName name="FIO" localSheetId="0">'1'!$F$12</definedName>
    <definedName name="LAST_CELL" localSheetId="0">'1'!$O$20</definedName>
    <definedName name="SIGN" localSheetId="0">'1'!$A$12:$H$13</definedName>
  </definedNames>
  <calcPr calcId="124519"/>
</workbook>
</file>

<file path=xl/calcChain.xml><?xml version="1.0" encoding="utf-8"?>
<calcChain xmlns="http://schemas.openxmlformats.org/spreadsheetml/2006/main">
  <c r="O15" i="1"/>
  <c r="N15"/>
  <c r="K15"/>
  <c r="J15"/>
  <c r="I15"/>
  <c r="H15"/>
  <c r="F15"/>
  <c r="E15"/>
  <c r="D15"/>
  <c r="M14"/>
  <c r="L14"/>
  <c r="F14"/>
  <c r="M13"/>
  <c r="L13"/>
  <c r="M12"/>
  <c r="L12"/>
  <c r="G12"/>
  <c r="F12"/>
  <c r="M11"/>
  <c r="B11"/>
  <c r="L11" s="1"/>
  <c r="M10"/>
  <c r="L10"/>
  <c r="B10"/>
  <c r="B15" s="1"/>
  <c r="M9"/>
  <c r="G9"/>
  <c r="L9" s="1"/>
  <c r="M8"/>
  <c r="L8"/>
  <c r="M7"/>
  <c r="M15" s="1"/>
  <c r="L7"/>
  <c r="M6"/>
  <c r="L6"/>
  <c r="L15" l="1"/>
  <c r="G15"/>
</calcChain>
</file>

<file path=xl/sharedStrings.xml><?xml version="1.0" encoding="utf-8"?>
<sst xmlns="http://schemas.openxmlformats.org/spreadsheetml/2006/main" count="26" uniqueCount="26">
  <si>
    <t>Наименование Доп. КР</t>
  </si>
  <si>
    <t>Ассигнования 2021 год</t>
  </si>
  <si>
    <t>Ассигнования Фед 2021 год</t>
  </si>
  <si>
    <t>Ассигнования Рег 2021 год</t>
  </si>
  <si>
    <t>Ассигнования Посел 2021 год</t>
  </si>
  <si>
    <t>План 6 мес.</t>
  </si>
  <si>
    <t>Финансирование</t>
  </si>
  <si>
    <t>Финансирование Фед</t>
  </si>
  <si>
    <t>Финансирование Рег</t>
  </si>
  <si>
    <t>Финансирование Посел</t>
  </si>
  <si>
    <t>Всего выбытий бух.учет</t>
  </si>
  <si>
    <t>Остаток КП - расходы год</t>
  </si>
  <si>
    <t>Остаток 6 мес.</t>
  </si>
  <si>
    <t>Ассигнования 2022 год</t>
  </si>
  <si>
    <t>Ассигнования 2023 год</t>
  </si>
  <si>
    <t>Объект: "Газораспределительная сеть к индивидуальным жилым домам в границах улиц: пр.Ленина , ул.Ани Алексеевой, ул.Гоголя, ул. П.Осипенко,Гражданская набережная"</t>
  </si>
  <si>
    <t>Объект :"Газораспределительная сеть к индивидуальным жилым домам д.Усадище"</t>
  </si>
  <si>
    <t>Объект :"Газораспределительная сеть к индивидуальным жилым домам д.Еглизи"</t>
  </si>
  <si>
    <t>Объект "Газораспределительная сеть к индивидуальным жилым домам пос.Строение"</t>
  </si>
  <si>
    <t>Объект "Строительство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</si>
  <si>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Объект "Биатлонно-лыжный комплекс в п. Шапки Тосненского района"</t>
  </si>
  <si>
    <t>Объект: "Фикультурно-оздоровительный комплекс дер.Новолисио"</t>
  </si>
  <si>
    <t>Приобретение жилых помещений для предоставления гражданам, состоящих на учете нуждающихся в жилых помещениях, предоставляемых по договору социального найма</t>
  </si>
  <si>
    <t>Объект: "Реконструкция канализационных очистных сооружений г.Тосно, ул.Урицкого д.57"</t>
  </si>
  <si>
    <t>Итого</t>
  </si>
  <si>
    <t>Отчет об исполенении бюджетных инвестиций в объекты муниципальной собственности ТГП ТР ЛО на 01.07.2021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</si>
</sst>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8"/>
      <name val="Arial Cyr"/>
    </font>
    <font>
      <b/>
      <sz val="8"/>
      <name val="Arial Cy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2" fillId="0" borderId="0" xfId="1" applyFont="1" applyBorder="1" applyAlignment="1" applyProtection="1">
      <alignment horizontal="center" vertical="center" wrapText="1"/>
    </xf>
    <xf numFmtId="0" fontId="1" fillId="0" borderId="0" xfId="1"/>
    <xf numFmtId="0" fontId="2" fillId="0" borderId="1" xfId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Border="1" applyAlignment="1" applyProtection="1">
      <alignment horizontal="left" vertical="center" wrapText="1"/>
    </xf>
    <xf numFmtId="4" fontId="5" fillId="2" borderId="3" xfId="1" applyNumberFormat="1" applyFont="1" applyFill="1" applyBorder="1" applyAlignment="1" applyProtection="1">
      <alignment horizontal="right" vertical="center" wrapText="1"/>
    </xf>
    <xf numFmtId="4" fontId="5" fillId="3" borderId="3" xfId="1" applyNumberFormat="1" applyFont="1" applyFill="1" applyBorder="1" applyAlignment="1" applyProtection="1">
      <alignment horizontal="right" vertical="center" wrapText="1"/>
    </xf>
    <xf numFmtId="4" fontId="5" fillId="0" borderId="3" xfId="1" applyNumberFormat="1" applyFont="1" applyBorder="1" applyAlignment="1" applyProtection="1">
      <alignment horizontal="right" vertical="center" wrapText="1"/>
    </xf>
    <xf numFmtId="4" fontId="5" fillId="4" borderId="3" xfId="1" applyNumberFormat="1" applyFont="1" applyFill="1" applyBorder="1" applyAlignment="1" applyProtection="1">
      <alignment horizontal="right" vertical="center" wrapText="1"/>
    </xf>
    <xf numFmtId="49" fontId="6" fillId="0" borderId="4" xfId="1" applyNumberFormat="1" applyFont="1" applyBorder="1" applyAlignment="1" applyProtection="1">
      <alignment horizontal="left"/>
    </xf>
    <xf numFmtId="4" fontId="6" fillId="3" borderId="5" xfId="1" applyNumberFormat="1" applyFont="1" applyFill="1" applyBorder="1" applyAlignment="1" applyProtection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O15"/>
  <sheetViews>
    <sheetView showGridLines="0" tabSelected="1" zoomScale="80" zoomScaleNormal="80" workbookViewId="0">
      <selection activeCell="L12" sqref="L12"/>
    </sheetView>
  </sheetViews>
  <sheetFormatPr defaultRowHeight="12.75" customHeight="1"/>
  <cols>
    <col min="1" max="1" width="30.7109375" style="2" customWidth="1"/>
    <col min="2" max="6" width="15.42578125" style="2" customWidth="1"/>
    <col min="7" max="7" width="16.85546875" style="2" customWidth="1"/>
    <col min="8" max="15" width="15.42578125" style="2" customWidth="1"/>
    <col min="16" max="16384" width="9.140625" style="2"/>
  </cols>
  <sheetData>
    <row r="1" spans="1:15" ht="15" customHeight="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>
      <c r="A5" s="4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4" t="s">
        <v>5</v>
      </c>
      <c r="G5" s="5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5" ht="67.5">
      <c r="A6" s="7" t="s">
        <v>15</v>
      </c>
      <c r="B6" s="8">
        <v>346000</v>
      </c>
      <c r="C6" s="9">
        <v>0</v>
      </c>
      <c r="D6" s="9">
        <v>0</v>
      </c>
      <c r="E6" s="9">
        <v>346000</v>
      </c>
      <c r="F6" s="10">
        <v>296000</v>
      </c>
      <c r="G6" s="8">
        <v>0</v>
      </c>
      <c r="H6" s="9">
        <v>0</v>
      </c>
      <c r="I6" s="9">
        <v>0</v>
      </c>
      <c r="J6" s="9">
        <v>0</v>
      </c>
      <c r="K6" s="9">
        <v>0</v>
      </c>
      <c r="L6" s="10">
        <f>B6-G6</f>
        <v>346000</v>
      </c>
      <c r="M6" s="11">
        <f>F6-G6</f>
        <v>296000</v>
      </c>
      <c r="N6" s="10">
        <v>0</v>
      </c>
      <c r="O6" s="10">
        <v>0</v>
      </c>
    </row>
    <row r="7" spans="1:15" ht="33.75">
      <c r="A7" s="7" t="s">
        <v>16</v>
      </c>
      <c r="B7" s="8">
        <v>2000000</v>
      </c>
      <c r="C7" s="9">
        <v>0</v>
      </c>
      <c r="D7" s="9">
        <v>0</v>
      </c>
      <c r="E7" s="9">
        <v>2000000</v>
      </c>
      <c r="F7" s="10">
        <v>0</v>
      </c>
      <c r="G7" s="8">
        <v>0</v>
      </c>
      <c r="H7" s="9">
        <v>0</v>
      </c>
      <c r="I7" s="9">
        <v>0</v>
      </c>
      <c r="J7" s="9">
        <v>0</v>
      </c>
      <c r="K7" s="9">
        <v>0</v>
      </c>
      <c r="L7" s="10">
        <f t="shared" ref="L7:L14" si="0">B7-G7</f>
        <v>2000000</v>
      </c>
      <c r="M7" s="11">
        <f t="shared" ref="M7:M14" si="1">F7-G7</f>
        <v>0</v>
      </c>
      <c r="N7" s="10">
        <v>2000000</v>
      </c>
      <c r="O7" s="10">
        <v>1200000</v>
      </c>
    </row>
    <row r="8" spans="1:15" ht="33.75">
      <c r="A8" s="7" t="s">
        <v>17</v>
      </c>
      <c r="B8" s="8">
        <v>200000</v>
      </c>
      <c r="C8" s="9">
        <v>0</v>
      </c>
      <c r="D8" s="9">
        <v>0</v>
      </c>
      <c r="E8" s="9">
        <v>200000</v>
      </c>
      <c r="F8" s="10">
        <v>200000</v>
      </c>
      <c r="G8" s="8">
        <v>0</v>
      </c>
      <c r="H8" s="9">
        <v>0</v>
      </c>
      <c r="I8" s="9">
        <v>0</v>
      </c>
      <c r="J8" s="9">
        <v>0</v>
      </c>
      <c r="K8" s="9">
        <v>0</v>
      </c>
      <c r="L8" s="10">
        <f t="shared" si="0"/>
        <v>200000</v>
      </c>
      <c r="M8" s="11">
        <f t="shared" si="1"/>
        <v>200000</v>
      </c>
      <c r="N8" s="10">
        <v>2000000</v>
      </c>
      <c r="O8" s="10">
        <v>1200000</v>
      </c>
    </row>
    <row r="9" spans="1:15" ht="33.75">
      <c r="A9" s="7" t="s">
        <v>18</v>
      </c>
      <c r="B9" s="8">
        <v>3673030</v>
      </c>
      <c r="C9" s="9">
        <v>0</v>
      </c>
      <c r="D9" s="9">
        <v>2266030</v>
      </c>
      <c r="E9" s="9">
        <v>1407000</v>
      </c>
      <c r="F9" s="10">
        <v>2547030</v>
      </c>
      <c r="G9" s="8">
        <f>H9+I9+J9</f>
        <v>1518810.79</v>
      </c>
      <c r="H9" s="9">
        <v>0</v>
      </c>
      <c r="I9" s="9">
        <v>1412431.08</v>
      </c>
      <c r="J9" s="9">
        <v>106379.71</v>
      </c>
      <c r="K9" s="9">
        <v>1518810.79</v>
      </c>
      <c r="L9" s="10">
        <f t="shared" si="0"/>
        <v>2154219.21</v>
      </c>
      <c r="M9" s="11">
        <f t="shared" si="1"/>
        <v>1028219.21</v>
      </c>
      <c r="N9" s="10">
        <v>0</v>
      </c>
      <c r="O9" s="10">
        <v>0</v>
      </c>
    </row>
    <row r="10" spans="1:15" ht="90">
      <c r="A10" s="7" t="s">
        <v>19</v>
      </c>
      <c r="B10" s="8">
        <f>8900000+1000000</f>
        <v>9900000</v>
      </c>
      <c r="C10" s="9">
        <v>0</v>
      </c>
      <c r="D10" s="9">
        <v>4000000</v>
      </c>
      <c r="E10" s="9">
        <v>5900000</v>
      </c>
      <c r="F10" s="10">
        <v>4825806.45</v>
      </c>
      <c r="G10" s="8">
        <v>15000</v>
      </c>
      <c r="H10" s="9">
        <v>0</v>
      </c>
      <c r="I10" s="9">
        <v>0</v>
      </c>
      <c r="J10" s="9">
        <v>15000</v>
      </c>
      <c r="K10" s="9">
        <v>15000</v>
      </c>
      <c r="L10" s="10">
        <f t="shared" si="0"/>
        <v>9885000</v>
      </c>
      <c r="M10" s="11">
        <f t="shared" si="1"/>
        <v>4810806.45</v>
      </c>
      <c r="N10" s="10">
        <v>81449461.75</v>
      </c>
      <c r="O10" s="10">
        <v>59671516.710000001</v>
      </c>
    </row>
    <row r="11" spans="1:15" ht="33.75">
      <c r="A11" s="7" t="s">
        <v>20</v>
      </c>
      <c r="B11" s="8">
        <f>D11+E11+C11</f>
        <v>110236130</v>
      </c>
      <c r="C11" s="9">
        <v>0</v>
      </c>
      <c r="D11" s="9">
        <v>103360000</v>
      </c>
      <c r="E11" s="9">
        <v>6876130</v>
      </c>
      <c r="F11" s="10">
        <v>32163900</v>
      </c>
      <c r="G11" s="8">
        <v>0</v>
      </c>
      <c r="H11" s="9">
        <v>0</v>
      </c>
      <c r="I11" s="9">
        <v>0</v>
      </c>
      <c r="J11" s="9">
        <v>0</v>
      </c>
      <c r="K11" s="9">
        <v>0</v>
      </c>
      <c r="L11" s="10">
        <f t="shared" si="0"/>
        <v>110236130</v>
      </c>
      <c r="M11" s="11">
        <f t="shared" si="1"/>
        <v>32163900</v>
      </c>
      <c r="N11" s="10">
        <v>0</v>
      </c>
      <c r="O11" s="10">
        <v>0</v>
      </c>
    </row>
    <row r="12" spans="1:15" ht="33.75">
      <c r="A12" s="7" t="s">
        <v>21</v>
      </c>
      <c r="B12" s="8">
        <v>40676310</v>
      </c>
      <c r="C12" s="9">
        <v>0</v>
      </c>
      <c r="D12" s="9">
        <v>37828970</v>
      </c>
      <c r="E12" s="9">
        <v>2847340</v>
      </c>
      <c r="F12" s="10">
        <f>4067584+12202721</f>
        <v>16270305</v>
      </c>
      <c r="G12" s="8">
        <f>I12+J12</f>
        <v>6534117.3600000003</v>
      </c>
      <c r="H12" s="9">
        <v>0</v>
      </c>
      <c r="I12" s="9">
        <v>6076729.4100000001</v>
      </c>
      <c r="J12" s="9">
        <v>457387.95</v>
      </c>
      <c r="K12" s="9">
        <v>6534117.3600000003</v>
      </c>
      <c r="L12" s="10">
        <f t="shared" si="0"/>
        <v>34142192.640000001</v>
      </c>
      <c r="M12" s="11">
        <f t="shared" si="1"/>
        <v>9736187.6400000006</v>
      </c>
      <c r="N12" s="10">
        <v>15004000</v>
      </c>
      <c r="O12" s="10">
        <v>0</v>
      </c>
    </row>
    <row r="13" spans="1:15" ht="67.5">
      <c r="A13" s="7" t="s">
        <v>22</v>
      </c>
      <c r="B13" s="8">
        <v>4919536.5</v>
      </c>
      <c r="C13" s="9">
        <v>0</v>
      </c>
      <c r="D13" s="9">
        <v>0</v>
      </c>
      <c r="E13" s="9">
        <v>4919536.5</v>
      </c>
      <c r="F13" s="10">
        <v>4919536.5</v>
      </c>
      <c r="G13" s="8">
        <v>1589537.13</v>
      </c>
      <c r="H13" s="9">
        <v>0</v>
      </c>
      <c r="I13" s="9">
        <v>0</v>
      </c>
      <c r="J13" s="9">
        <v>1589537.13</v>
      </c>
      <c r="K13" s="9">
        <v>1589537.13</v>
      </c>
      <c r="L13" s="10">
        <f t="shared" si="0"/>
        <v>3329999.37</v>
      </c>
      <c r="M13" s="11">
        <f t="shared" si="1"/>
        <v>3329999.37</v>
      </c>
      <c r="N13" s="10">
        <v>8573960</v>
      </c>
      <c r="O13" s="10">
        <v>14179840</v>
      </c>
    </row>
    <row r="14" spans="1:15" ht="45">
      <c r="A14" s="7" t="s">
        <v>23</v>
      </c>
      <c r="B14" s="8">
        <v>96164080</v>
      </c>
      <c r="C14" s="9">
        <v>0</v>
      </c>
      <c r="D14" s="9">
        <v>90423080</v>
      </c>
      <c r="E14" s="9">
        <v>5741000</v>
      </c>
      <c r="F14" s="10">
        <f>10345000+36432540</f>
        <v>46777540</v>
      </c>
      <c r="G14" s="8">
        <v>0</v>
      </c>
      <c r="H14" s="9">
        <v>0</v>
      </c>
      <c r="I14" s="9">
        <v>0</v>
      </c>
      <c r="J14" s="9">
        <v>0</v>
      </c>
      <c r="K14" s="9">
        <v>0</v>
      </c>
      <c r="L14" s="10">
        <f t="shared" si="0"/>
        <v>96164080</v>
      </c>
      <c r="M14" s="11">
        <f t="shared" si="1"/>
        <v>46777540</v>
      </c>
      <c r="N14" s="10">
        <v>53417500</v>
      </c>
      <c r="O14" s="10">
        <v>72580250</v>
      </c>
    </row>
    <row r="15" spans="1:15">
      <c r="A15" s="12" t="s">
        <v>24</v>
      </c>
      <c r="B15" s="13">
        <f>SUM(B6:B14)</f>
        <v>268115086.5</v>
      </c>
      <c r="C15" s="13">
        <v>0</v>
      </c>
      <c r="D15" s="13">
        <f>SUM(D9:D14)</f>
        <v>237878080</v>
      </c>
      <c r="E15" s="13">
        <f>SUM(E6:E14)</f>
        <v>30237006.5</v>
      </c>
      <c r="F15" s="13">
        <f>SUM(F6:F14)</f>
        <v>108000117.95</v>
      </c>
      <c r="G15" s="13">
        <f>SUM(G6:G14)</f>
        <v>9657465.2800000012</v>
      </c>
      <c r="H15" s="13">
        <f t="shared" ref="H15:M15" si="2">SUM(H6:H14)</f>
        <v>0</v>
      </c>
      <c r="I15" s="13">
        <f t="shared" si="2"/>
        <v>7489160.4900000002</v>
      </c>
      <c r="J15" s="13">
        <f t="shared" si="2"/>
        <v>2168304.79</v>
      </c>
      <c r="K15" s="13">
        <f>K6+K7+K8+K9+K10+K11+K12+K13+K14</f>
        <v>9657465.2800000012</v>
      </c>
      <c r="L15" s="13">
        <f t="shared" si="2"/>
        <v>258457621.22000003</v>
      </c>
      <c r="M15" s="13">
        <f t="shared" si="2"/>
        <v>98342652.669999987</v>
      </c>
      <c r="N15" s="13">
        <f>SUM(N6:N14)</f>
        <v>162444921.75</v>
      </c>
      <c r="O15" s="13">
        <f>SUM(O6:O14)</f>
        <v>148831606.71000001</v>
      </c>
    </row>
  </sheetData>
  <mergeCells count="1">
    <mergeCell ref="A1:O4"/>
  </mergeCells>
  <pageMargins left="0.55118110236220474" right="0.55118110236220474" top="0.78740157480314965" bottom="0.78740157480314965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</vt:lpstr>
      <vt:lpstr>'1'!APPT</vt:lpstr>
      <vt:lpstr>'1'!FIO</vt:lpstr>
      <vt:lpstr>'1'!LAST_CELL</vt:lpstr>
      <vt:lpstr>'1'!SIGN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Якименко</dc:creator>
  <cp:lastModifiedBy>Оксана Владимировна Якименко</cp:lastModifiedBy>
  <dcterms:created xsi:type="dcterms:W3CDTF">2022-01-14T08:04:47Z</dcterms:created>
  <dcterms:modified xsi:type="dcterms:W3CDTF">2022-01-14T08:07:36Z</dcterms:modified>
</cp:coreProperties>
</file>