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C7"/>
  <c r="C10"/>
  <c r="C6"/>
  <c r="E13" l="1"/>
  <c r="E6"/>
  <c r="C17"/>
  <c r="D6"/>
  <c r="C5"/>
  <c r="E8"/>
  <c r="D8"/>
  <c r="C8"/>
  <c r="D13"/>
  <c r="D17"/>
  <c r="C11" l="1"/>
  <c r="E11"/>
  <c r="D11"/>
  <c r="D14"/>
  <c r="E14"/>
  <c r="C14"/>
  <c r="C18"/>
  <c r="E18" l="1"/>
  <c r="D18"/>
  <c r="E19" l="1"/>
  <c r="D19"/>
  <c r="C19"/>
</calcChain>
</file>

<file path=xl/sharedStrings.xml><?xml version="1.0" encoding="utf-8"?>
<sst xmlns="http://schemas.openxmlformats.org/spreadsheetml/2006/main" count="32" uniqueCount="28">
  <si>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</si>
  <si>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</si>
  <si>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</si>
  <si>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</si>
  <si>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Итого по адресной инвестиционной программе</t>
  </si>
  <si>
    <t xml:space="preserve"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</t>
  </si>
  <si>
    <t>Дошкольное образовательное учреждение (ДОУ) на 180 мест по адресу: Ленинградская область, г. Тосно, мкр. 3, поз. 8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</si>
  <si>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</si>
  <si>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Реконструкция здания начальной школы под МКОУ ДОД «Никольская детская школа искусств» и Никольскую городскую библиотеку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</si>
  <si>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</si>
  <si>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</si>
  <si>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</si>
  <si>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</si>
  <si>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</si>
  <si>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</si>
  <si>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</si>
  <si>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2020 год</t>
  </si>
  <si>
    <t>2021 год</t>
  </si>
  <si>
    <t>2017-2022</t>
  </si>
  <si>
    <t>2022 год</t>
  </si>
  <si>
    <t>2015-2020</t>
  </si>
  <si>
    <t>2020-2022</t>
  </si>
  <si>
    <t>2017-2020</t>
  </si>
  <si>
    <t>Реконструкция здания, расположенного по адресу: Ленинградская область, Тосненский район, г. Никольское, ул. Школьная, д.11а (МБОУ "Гимназия № 1 г. Никольское"), в т.ч. проектно-изыскательские работы</t>
  </si>
  <si>
    <t>Пристройка спортивного зала к МКОУ "Федоровская СОШ"</t>
  </si>
  <si>
    <t>2012-2022</t>
  </si>
  <si>
    <t>2015-2021</t>
  </si>
  <si>
    <t>Адресная инвестиционная программа муниципального образования
Тосненский район Ленинградской области на 2020 год и на плановый период 2021 и 2022 годов
(в редакции решения совета депутатов муниципального образования Тосненский район Ленинградкой области от 23.12.2020 № 83)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</si>
</sst>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5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justify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49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3.85546875" style="12" customWidth="1"/>
    <col min="4" max="4" width="12.5703125" style="1" customWidth="1"/>
    <col min="5" max="5" width="12.42578125" style="1" bestFit="1" customWidth="1"/>
    <col min="6" max="16384" width="9.140625" style="1"/>
  </cols>
  <sheetData>
    <row r="1" spans="1:5" ht="73.5" customHeight="1">
      <c r="A1" s="27" t="s">
        <v>27</v>
      </c>
      <c r="B1" s="27"/>
      <c r="C1" s="27"/>
      <c r="D1" s="27"/>
      <c r="E1" s="27"/>
    </row>
    <row r="2" spans="1:5" ht="36" customHeight="1">
      <c r="A2" s="34" t="s">
        <v>2</v>
      </c>
      <c r="B2" s="36" t="s">
        <v>3</v>
      </c>
      <c r="C2" s="31" t="s">
        <v>15</v>
      </c>
      <c r="D2" s="32"/>
      <c r="E2" s="33"/>
    </row>
    <row r="3" spans="1:5" ht="15.75">
      <c r="A3" s="35"/>
      <c r="B3" s="37"/>
      <c r="C3" s="22" t="s">
        <v>16</v>
      </c>
      <c r="D3" s="22" t="s">
        <v>17</v>
      </c>
      <c r="E3" s="22" t="s">
        <v>19</v>
      </c>
    </row>
    <row r="4" spans="1:5" ht="15.75">
      <c r="A4" s="28" t="s">
        <v>12</v>
      </c>
      <c r="B4" s="29"/>
      <c r="C4" s="29"/>
      <c r="D4" s="29"/>
      <c r="E4" s="30"/>
    </row>
    <row r="5" spans="1:5" ht="47.25" customHeight="1">
      <c r="A5" s="17" t="s">
        <v>6</v>
      </c>
      <c r="B5" s="13" t="s">
        <v>26</v>
      </c>
      <c r="C5" s="14">
        <f>9473+11479.72938+57394.63778+84213+335.264</f>
        <v>162895.63115999999</v>
      </c>
      <c r="D5" s="14">
        <v>10000</v>
      </c>
      <c r="E5" s="14">
        <v>0</v>
      </c>
    </row>
    <row r="6" spans="1:5" ht="63">
      <c r="A6" s="16" t="s">
        <v>9</v>
      </c>
      <c r="B6" s="21" t="s">
        <v>18</v>
      </c>
      <c r="C6" s="11">
        <f>10000+4110-6763.3248</f>
        <v>7346.6751999999997</v>
      </c>
      <c r="D6" s="14">
        <f>16000+150000</f>
        <v>166000</v>
      </c>
      <c r="E6" s="14">
        <f>65260+6385</f>
        <v>71645</v>
      </c>
    </row>
    <row r="7" spans="1:5" ht="63">
      <c r="A7" s="16" t="s">
        <v>7</v>
      </c>
      <c r="B7" s="21" t="s">
        <v>18</v>
      </c>
      <c r="C7" s="18">
        <f>10000+11812.43621-3000</f>
        <v>18812.43621</v>
      </c>
      <c r="D7" s="14">
        <v>20000</v>
      </c>
      <c r="E7" s="14">
        <v>0</v>
      </c>
    </row>
    <row r="8" spans="1:5" ht="64.5" customHeight="1">
      <c r="A8" s="16" t="s">
        <v>11</v>
      </c>
      <c r="B8" s="7" t="s">
        <v>10</v>
      </c>
      <c r="C8" s="18">
        <f>1159.82+10438.4+0.00222</f>
        <v>11598.22222</v>
      </c>
      <c r="D8" s="14">
        <f>1159.82+10438.4+0.00222</f>
        <v>11598.22222</v>
      </c>
      <c r="E8" s="14">
        <f>1159.82+10438.4+0.00222</f>
        <v>11598.22222</v>
      </c>
    </row>
    <row r="9" spans="1:5" ht="64.5" customHeight="1">
      <c r="A9" s="20" t="s">
        <v>23</v>
      </c>
      <c r="B9" s="7" t="s">
        <v>22</v>
      </c>
      <c r="C9" s="18">
        <v>16811.461139999999</v>
      </c>
      <c r="D9" s="14">
        <v>0</v>
      </c>
      <c r="E9" s="14">
        <v>0</v>
      </c>
    </row>
    <row r="10" spans="1:5" ht="31.5">
      <c r="A10" s="16" t="s">
        <v>24</v>
      </c>
      <c r="B10" s="4" t="s">
        <v>20</v>
      </c>
      <c r="C10" s="18">
        <f>14264.43467+19528.41964+9939-9990.69367</f>
        <v>33741.160640000002</v>
      </c>
      <c r="D10" s="14">
        <v>0</v>
      </c>
      <c r="E10" s="14">
        <v>0</v>
      </c>
    </row>
    <row r="11" spans="1:5" ht="15.75">
      <c r="A11" s="2" t="s">
        <v>0</v>
      </c>
      <c r="B11" s="2"/>
      <c r="C11" s="9">
        <f>SUM(C5:C10)</f>
        <v>251205.58656999998</v>
      </c>
      <c r="D11" s="9">
        <f>SUM(D5:D10)</f>
        <v>207598.22222</v>
      </c>
      <c r="E11" s="9">
        <f>SUM(E5:E10)</f>
        <v>83243.222219999996</v>
      </c>
    </row>
    <row r="12" spans="1:5" ht="15.75">
      <c r="A12" s="23" t="s">
        <v>13</v>
      </c>
      <c r="B12" s="24"/>
      <c r="C12" s="24"/>
      <c r="D12" s="24"/>
      <c r="E12" s="24"/>
    </row>
    <row r="13" spans="1:5" ht="52.5" customHeight="1">
      <c r="A13" s="16" t="s">
        <v>8</v>
      </c>
      <c r="B13" s="21" t="s">
        <v>25</v>
      </c>
      <c r="C13" s="11">
        <f>20000+4772+80000-70000+23.4865-17495.98502</f>
        <v>17299.501479999999</v>
      </c>
      <c r="D13" s="11">
        <f>30625+112499.5</f>
        <v>143124.5</v>
      </c>
      <c r="E13" s="11">
        <f>70000+17500</f>
        <v>87500</v>
      </c>
    </row>
    <row r="14" spans="1:5" ht="15.75" customHeight="1">
      <c r="A14" s="2" t="s">
        <v>0</v>
      </c>
      <c r="B14" s="2"/>
      <c r="C14" s="9">
        <f>SUM(C13:C13)</f>
        <v>17299.501479999999</v>
      </c>
      <c r="D14" s="9">
        <f>SUM(D13:D13)</f>
        <v>143124.5</v>
      </c>
      <c r="E14" s="9">
        <f>SUM(E13:E13)</f>
        <v>87500</v>
      </c>
    </row>
    <row r="15" spans="1:5" ht="15.75">
      <c r="A15" s="25" t="s">
        <v>14</v>
      </c>
      <c r="B15" s="26"/>
      <c r="C15" s="26"/>
      <c r="D15" s="26"/>
      <c r="E15" s="26"/>
    </row>
    <row r="16" spans="1:5" ht="63">
      <c r="A16" s="16" t="s">
        <v>1</v>
      </c>
      <c r="B16" s="6" t="s">
        <v>21</v>
      </c>
      <c r="C16" s="10">
        <v>5000</v>
      </c>
      <c r="D16" s="11">
        <v>5000</v>
      </c>
      <c r="E16" s="11">
        <v>5000</v>
      </c>
    </row>
    <row r="17" spans="1:5" ht="63">
      <c r="A17" s="8" t="s">
        <v>5</v>
      </c>
      <c r="B17" s="5" t="s">
        <v>21</v>
      </c>
      <c r="C17" s="19">
        <f>26992.3-314.57787+88923.67787</f>
        <v>115601.4</v>
      </c>
      <c r="D17" s="19">
        <f>26992.3-897.4</f>
        <v>26094.899999999998</v>
      </c>
      <c r="E17" s="19">
        <v>26094.9</v>
      </c>
    </row>
    <row r="18" spans="1:5" ht="15.75">
      <c r="A18" s="3" t="s">
        <v>0</v>
      </c>
      <c r="B18" s="5"/>
      <c r="C18" s="15">
        <f>SUM(C16:C17)</f>
        <v>120601.4</v>
      </c>
      <c r="D18" s="15">
        <f>SUM(D16:D17)</f>
        <v>31094.899999999998</v>
      </c>
      <c r="E18" s="15">
        <f>SUM(E16:E17)</f>
        <v>31094.9</v>
      </c>
    </row>
    <row r="19" spans="1:5" ht="30.75" customHeight="1">
      <c r="A19" s="3" t="s">
        <v>4</v>
      </c>
      <c r="B19" s="3"/>
      <c r="C19" s="9">
        <f>C11+C14+C18</f>
        <v>389106.48804999993</v>
      </c>
      <c r="D19" s="9">
        <f>D11+D14+D18</f>
        <v>381817.62222000002</v>
      </c>
      <c r="E19" s="9">
        <f>E11+E14+E18</f>
        <v>201838.12221999999</v>
      </c>
    </row>
    <row r="20" spans="1:5" ht="52.5" customHeight="1"/>
    <row r="21" spans="1:5" ht="15.75"/>
    <row r="22" spans="1:5" ht="50.25" customHeight="1"/>
    <row r="23" spans="1:5" ht="15.75"/>
    <row r="24" spans="1:5" ht="15.75"/>
    <row r="25" spans="1:5" ht="15.75"/>
    <row r="26" spans="1:5" ht="15.75"/>
    <row r="27" spans="1:5" ht="15.75"/>
    <row r="28" spans="1:5" ht="15.75"/>
    <row r="29" spans="1:5" ht="39.6" customHeight="1"/>
  </sheetData>
  <mergeCells count="7">
    <mergeCell ref="A12:E12"/>
    <mergeCell ref="A15:E15"/>
    <mergeCell ref="A1:E1"/>
    <mergeCell ref="A4:E4"/>
    <mergeCell ref="C2:E2"/>
    <mergeCell ref="A2:A3"/>
    <mergeCell ref="B2:B3"/>
  </mergeCells>
  <pageMargins left="0.62992125984251968" right="4.1250000000000002E-2" top="0.6692913385826772" bottom="0.5" header="0.27559055118110237" footer="0.15748031496062992"/>
  <pageSetup paperSize="9" scale="97" firstPageNumber="103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2020-11-27T12:47:10Z</cp:lastPrinted>
  <dcterms:created xsi:type="dcterms:W3CDTF">2014-02-27T12:40:49Z</dcterms:created>
  <dcterms:modified xsi:type="dcterms:W3CDTF">2021-01-13T13:21:27Z</dcterms:modified>
</cp:coreProperties>
</file>