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C27"/>
  <c r="E26"/>
  <c r="F26"/>
  <c r="F7"/>
  <c r="F8"/>
  <c r="F9"/>
  <c r="F10"/>
  <c r="F11"/>
  <c r="F13"/>
  <c r="F15"/>
  <c r="F18"/>
  <c r="F19"/>
  <c r="F22"/>
  <c r="F25"/>
  <c r="F6"/>
  <c r="E25" l="1"/>
  <c r="E27" s="1"/>
  <c r="D23"/>
  <c r="C23"/>
  <c r="E22"/>
  <c r="E23" s="1"/>
  <c r="D20"/>
  <c r="C20"/>
  <c r="E19"/>
  <c r="E18"/>
  <c r="D16"/>
  <c r="D28" s="1"/>
  <c r="E15"/>
  <c r="C14"/>
  <c r="E13"/>
  <c r="C12"/>
  <c r="E11"/>
  <c r="E10"/>
  <c r="E9"/>
  <c r="E8"/>
  <c r="E7"/>
  <c r="E6"/>
  <c r="F23" l="1"/>
  <c r="E14"/>
  <c r="F14"/>
  <c r="F27"/>
  <c r="E12"/>
  <c r="F12"/>
  <c r="F20"/>
  <c r="C16"/>
  <c r="F16" s="1"/>
  <c r="E20"/>
  <c r="D29" l="1"/>
  <c r="C28"/>
  <c r="F28" s="1"/>
  <c r="E16"/>
  <c r="C29" l="1"/>
  <c r="E29" s="1"/>
  <c r="E28"/>
  <c r="F29" l="1"/>
</calcChain>
</file>

<file path=xl/sharedStrings.xml><?xml version="1.0" encoding="utf-8"?>
<sst xmlns="http://schemas.openxmlformats.org/spreadsheetml/2006/main" count="38" uniqueCount="28">
  <si>
    <t>руб.</t>
  </si>
  <si>
    <t>Наименование объекта</t>
  </si>
  <si>
    <t>Ассигнования 2019 год</t>
  </si>
  <si>
    <t>Финансирование</t>
  </si>
  <si>
    <t>Остаток год</t>
  </si>
  <si>
    <t>% исполнения</t>
  </si>
  <si>
    <t>1.Программная часть</t>
  </si>
  <si>
    <t>Объекты образования</t>
  </si>
  <si>
    <t>(местный бюджет) 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</si>
  <si>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(местный бюджет)Дошкольное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</si>
  <si>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(местный бюджет)</t>
  </si>
  <si>
    <t xml:space="preserve"> Пристройка спортивного зала к МКОУ "Федоровская СОШ"</t>
  </si>
  <si>
    <t>(местный бюджет) Реконструкция спортивной площадки МБОУ "Средняя общеобразовательная школа №4 г. Тосно", в т. ч. проектно-изыскательские работы</t>
  </si>
  <si>
    <t>Дошкольное образовательное учреждение (ДОУ) на 180 мест по адресу: Ленинградская область, г. Тосно, мкр. 3, поз. 8</t>
  </si>
  <si>
    <t xml:space="preserve">(областной бюджет) </t>
  </si>
  <si>
    <t>(местный бюджет) Реконструкция здания, расположенного по адресу: Ленинградская область, Тосненский район, г. Никольское, ул. Школьная, д. 11а, (МБОУ "Гимназия №1 г. Никольское"), в т. ч. проектно-изыскательские работы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</si>
  <si>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</si>
  <si>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>Итого</t>
  </si>
  <si>
    <t>Объекты культуры</t>
  </si>
  <si>
    <t>Реконструкция здания начальной школы под МКОУ ДОД "Никольская детская школа искусств" и Никольскую библиотеку</t>
  </si>
  <si>
    <t>Объекты жилищного хозяйства</t>
  </si>
  <si>
    <t>(местный бюджет) 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</si>
  <si>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Социальные объекты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</si>
  <si>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</si>
  <si>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 программная часть</t>
  </si>
  <si>
    <t>Всего</t>
  </si>
  <si>
    <t>(федеральный бюджет)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</si>
  <si>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2019 год 
по состоянию на 01.10.2019 года</t>
  </si>
</sst>
</file>

<file path=xl/styles.xml><?xml version="1.0" encoding="utf-8"?>
<styleSheet xmlns="http://schemas.openxmlformats.org/spreadsheetml/2006/main">
  <numFmts count="1">
    <numFmt numFmtId="164" formatCode="?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6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>
      <selection activeCell="D29" sqref="D29"/>
    </sheetView>
  </sheetViews>
  <sheetFormatPr defaultRowHeight="15.75"/>
  <cols>
    <col min="1" max="1" width="14.85546875" style="2" customWidth="1"/>
    <col min="2" max="2" width="41.5703125" style="2" customWidth="1"/>
    <col min="3" max="3" width="17" style="2" customWidth="1"/>
    <col min="4" max="4" width="16.140625" style="2" customWidth="1"/>
    <col min="5" max="5" width="15.7109375" style="2" customWidth="1"/>
    <col min="6" max="6" width="9.140625" style="2" customWidth="1"/>
    <col min="7" max="16384" width="9.140625" style="2"/>
  </cols>
  <sheetData>
    <row r="1" spans="1:6" ht="78.75" customHeight="1">
      <c r="A1" s="16" t="s">
        <v>27</v>
      </c>
      <c r="B1" s="16"/>
      <c r="C1" s="16"/>
      <c r="D1" s="16"/>
      <c r="E1" s="16"/>
      <c r="F1" s="16"/>
    </row>
    <row r="2" spans="1:6">
      <c r="A2" s="1"/>
      <c r="C2" s="1"/>
      <c r="D2" s="1"/>
      <c r="E2" s="1"/>
      <c r="F2" s="14" t="s">
        <v>0</v>
      </c>
    </row>
    <row r="3" spans="1:6" ht="47.25">
      <c r="A3" s="22" t="s">
        <v>1</v>
      </c>
      <c r="B3" s="22"/>
      <c r="C3" s="3" t="s">
        <v>2</v>
      </c>
      <c r="D3" s="3" t="s">
        <v>3</v>
      </c>
      <c r="E3" s="3" t="s">
        <v>4</v>
      </c>
      <c r="F3" s="3" t="s">
        <v>5</v>
      </c>
    </row>
    <row r="4" spans="1:6" ht="15.75" customHeight="1">
      <c r="A4" s="17" t="s">
        <v>6</v>
      </c>
      <c r="B4" s="18"/>
      <c r="C4" s="18"/>
      <c r="D4" s="18"/>
      <c r="E4" s="18"/>
      <c r="F4" s="19"/>
    </row>
    <row r="5" spans="1:6" ht="15.75" customHeight="1">
      <c r="A5" s="17" t="s">
        <v>7</v>
      </c>
      <c r="B5" s="18"/>
      <c r="C5" s="18"/>
      <c r="D5" s="18"/>
      <c r="E5" s="18"/>
      <c r="F5" s="19"/>
    </row>
    <row r="6" spans="1:6" ht="66.75" customHeight="1">
      <c r="A6" s="21" t="s">
        <v>8</v>
      </c>
      <c r="B6" s="21"/>
      <c r="C6" s="4">
        <v>8000000</v>
      </c>
      <c r="D6" s="4">
        <v>1886116.8</v>
      </c>
      <c r="E6" s="5">
        <f t="shared" ref="E6:E16" si="0">C6-D6</f>
        <v>6113883.2000000002</v>
      </c>
      <c r="F6" s="4">
        <f>D6/C6*100</f>
        <v>23.576460000000001</v>
      </c>
    </row>
    <row r="7" spans="1:6" ht="66" customHeight="1">
      <c r="A7" s="23" t="s">
        <v>9</v>
      </c>
      <c r="B7" s="23"/>
      <c r="C7" s="4">
        <v>8000000</v>
      </c>
      <c r="D7" s="4">
        <v>1797000</v>
      </c>
      <c r="E7" s="5">
        <f t="shared" si="0"/>
        <v>6203000</v>
      </c>
      <c r="F7" s="4">
        <f t="shared" ref="F7:F29" si="1">D7/C7*100</f>
        <v>22.462499999999999</v>
      </c>
    </row>
    <row r="8" spans="1:6" ht="34.5" customHeight="1">
      <c r="A8" s="6" t="s">
        <v>10</v>
      </c>
      <c r="B8" s="21" t="s">
        <v>11</v>
      </c>
      <c r="C8" s="4">
        <v>20102755</v>
      </c>
      <c r="D8" s="4">
        <v>2925016.93</v>
      </c>
      <c r="E8" s="5">
        <f t="shared" si="0"/>
        <v>17177738.07</v>
      </c>
      <c r="F8" s="4">
        <f t="shared" si="1"/>
        <v>14.55032869872811</v>
      </c>
    </row>
    <row r="9" spans="1:6" ht="35.25" customHeight="1">
      <c r="A9" s="7" t="s">
        <v>14</v>
      </c>
      <c r="B9" s="21"/>
      <c r="C9" s="4">
        <v>47134057.170000002</v>
      </c>
      <c r="D9" s="4">
        <v>15374731.76</v>
      </c>
      <c r="E9" s="5">
        <f t="shared" si="0"/>
        <v>31759325.410000004</v>
      </c>
      <c r="F9" s="4">
        <f t="shared" si="1"/>
        <v>32.619156260084793</v>
      </c>
    </row>
    <row r="10" spans="1:6" ht="63" customHeight="1">
      <c r="A10" s="21" t="s">
        <v>12</v>
      </c>
      <c r="B10" s="21"/>
      <c r="C10" s="4">
        <v>26225531</v>
      </c>
      <c r="D10" s="4">
        <v>19051030.670000002</v>
      </c>
      <c r="E10" s="5">
        <f t="shared" si="0"/>
        <v>7174500.3299999982</v>
      </c>
      <c r="F10" s="4">
        <f t="shared" si="1"/>
        <v>72.643069343381455</v>
      </c>
    </row>
    <row r="11" spans="1:6" ht="32.25" customHeight="1">
      <c r="A11" s="6" t="s">
        <v>10</v>
      </c>
      <c r="B11" s="21" t="s">
        <v>13</v>
      </c>
      <c r="C11" s="4">
        <v>16227232.630000001</v>
      </c>
      <c r="D11" s="4">
        <v>999348.7</v>
      </c>
      <c r="E11" s="5">
        <f t="shared" si="0"/>
        <v>15227883.930000002</v>
      </c>
      <c r="F11" s="4">
        <f t="shared" si="1"/>
        <v>6.1584665899992084</v>
      </c>
    </row>
    <row r="12" spans="1:6" ht="36.75" customHeight="1">
      <c r="A12" s="6" t="s">
        <v>14</v>
      </c>
      <c r="B12" s="21"/>
      <c r="C12" s="4">
        <f>148083021.65</f>
        <v>148083021.65000001</v>
      </c>
      <c r="D12" s="4">
        <v>10177003.01</v>
      </c>
      <c r="E12" s="5">
        <f t="shared" si="0"/>
        <v>137906018.64000002</v>
      </c>
      <c r="F12" s="4">
        <f t="shared" si="1"/>
        <v>6.8724982085074844</v>
      </c>
    </row>
    <row r="13" spans="1:6" ht="81.75" customHeight="1">
      <c r="A13" s="21" t="s">
        <v>15</v>
      </c>
      <c r="B13" s="21"/>
      <c r="C13" s="4">
        <v>28889578</v>
      </c>
      <c r="D13" s="4">
        <v>1972181.7</v>
      </c>
      <c r="E13" s="5">
        <f t="shared" si="0"/>
        <v>26917396.300000001</v>
      </c>
      <c r="F13" s="4">
        <f t="shared" si="1"/>
        <v>6.8266199665498757</v>
      </c>
    </row>
    <row r="14" spans="1:6" ht="36.75" customHeight="1">
      <c r="A14" s="6" t="s">
        <v>10</v>
      </c>
      <c r="B14" s="21" t="s">
        <v>16</v>
      </c>
      <c r="C14" s="4">
        <f>11598150-10438330</f>
        <v>1159820</v>
      </c>
      <c r="D14" s="4">
        <v>1159814.29</v>
      </c>
      <c r="E14" s="5">
        <f t="shared" si="0"/>
        <v>5.7099999999627471</v>
      </c>
      <c r="F14" s="4">
        <f t="shared" si="1"/>
        <v>99.99950768222655</v>
      </c>
    </row>
    <row r="15" spans="1:6" ht="41.25" customHeight="1">
      <c r="A15" s="6" t="s">
        <v>14</v>
      </c>
      <c r="B15" s="21"/>
      <c r="C15" s="4">
        <v>10438400</v>
      </c>
      <c r="D15" s="4">
        <v>10438328.560000001</v>
      </c>
      <c r="E15" s="5">
        <f t="shared" si="0"/>
        <v>71.439999999478459</v>
      </c>
      <c r="F15" s="4">
        <f t="shared" si="1"/>
        <v>99.999315603923975</v>
      </c>
    </row>
    <row r="16" spans="1:6">
      <c r="A16" s="8" t="s">
        <v>17</v>
      </c>
      <c r="C16" s="9">
        <f>SUM(C6:C15)</f>
        <v>314260395.44999999</v>
      </c>
      <c r="D16" s="9">
        <f>SUM(D6:D15)</f>
        <v>65780572.420000009</v>
      </c>
      <c r="E16" s="9">
        <f t="shared" si="0"/>
        <v>248479823.02999997</v>
      </c>
      <c r="F16" s="9">
        <f t="shared" si="1"/>
        <v>20.931868403527783</v>
      </c>
    </row>
    <row r="17" spans="1:6">
      <c r="A17" s="17" t="s">
        <v>18</v>
      </c>
      <c r="B17" s="18"/>
      <c r="C17" s="18"/>
      <c r="D17" s="18"/>
      <c r="E17" s="18"/>
      <c r="F17" s="19"/>
    </row>
    <row r="18" spans="1:6" ht="30.75" customHeight="1">
      <c r="A18" s="6" t="s">
        <v>10</v>
      </c>
      <c r="B18" s="21" t="s">
        <v>19</v>
      </c>
      <c r="C18" s="4">
        <v>23806500</v>
      </c>
      <c r="D18" s="4">
        <v>1653171.2</v>
      </c>
      <c r="E18" s="10">
        <f>C18-D18</f>
        <v>22153328.800000001</v>
      </c>
      <c r="F18" s="4">
        <f t="shared" si="1"/>
        <v>6.9442009535210971</v>
      </c>
    </row>
    <row r="19" spans="1:6" ht="30.75" customHeight="1">
      <c r="A19" s="6" t="s">
        <v>14</v>
      </c>
      <c r="B19" s="21"/>
      <c r="C19" s="4">
        <v>95226000</v>
      </c>
      <c r="D19" s="4">
        <v>1947548.16</v>
      </c>
      <c r="E19" s="10">
        <f>C19-D19</f>
        <v>93278451.840000004</v>
      </c>
      <c r="F19" s="4">
        <f t="shared" si="1"/>
        <v>2.0451853065339294</v>
      </c>
    </row>
    <row r="20" spans="1:6">
      <c r="A20" s="8" t="s">
        <v>17</v>
      </c>
      <c r="C20" s="9">
        <f>SUM(C18:C19)</f>
        <v>119032500</v>
      </c>
      <c r="D20" s="9">
        <f>SUM(D18:D19)</f>
        <v>3600719.36</v>
      </c>
      <c r="E20" s="9">
        <f>C20-D20</f>
        <v>115431780.64</v>
      </c>
      <c r="F20" s="9">
        <f t="shared" si="1"/>
        <v>3.024988435931363</v>
      </c>
    </row>
    <row r="21" spans="1:6">
      <c r="A21" s="17" t="s">
        <v>20</v>
      </c>
      <c r="B21" s="18"/>
      <c r="C21" s="18"/>
      <c r="D21" s="18"/>
      <c r="E21" s="18"/>
      <c r="F21" s="19"/>
    </row>
    <row r="22" spans="1:6" ht="68.25" customHeight="1">
      <c r="A22" s="21" t="s">
        <v>21</v>
      </c>
      <c r="B22" s="21"/>
      <c r="C22" s="4">
        <v>5000000</v>
      </c>
      <c r="D22" s="4">
        <v>4980992</v>
      </c>
      <c r="E22" s="5">
        <f>C22-D22</f>
        <v>19008</v>
      </c>
      <c r="F22" s="4">
        <f t="shared" si="1"/>
        <v>99.619840000000011</v>
      </c>
    </row>
    <row r="23" spans="1:6">
      <c r="A23" s="12" t="s">
        <v>17</v>
      </c>
      <c r="C23" s="9">
        <f t="shared" ref="C23:E23" si="2">C22</f>
        <v>5000000</v>
      </c>
      <c r="D23" s="9">
        <f t="shared" si="2"/>
        <v>4980992</v>
      </c>
      <c r="E23" s="9">
        <f t="shared" si="2"/>
        <v>19008</v>
      </c>
      <c r="F23" s="9">
        <f t="shared" si="1"/>
        <v>99.619840000000011</v>
      </c>
    </row>
    <row r="24" spans="1:6">
      <c r="A24" s="17" t="s">
        <v>22</v>
      </c>
      <c r="B24" s="18"/>
      <c r="C24" s="18"/>
      <c r="D24" s="18"/>
      <c r="E24" s="18"/>
      <c r="F24" s="19"/>
    </row>
    <row r="25" spans="1:6" ht="31.5">
      <c r="A25" s="15" t="s">
        <v>14</v>
      </c>
      <c r="B25" s="24" t="s">
        <v>23</v>
      </c>
      <c r="C25" s="4">
        <v>32895600</v>
      </c>
      <c r="D25" s="4">
        <v>6994408.5899999999</v>
      </c>
      <c r="E25" s="10">
        <f>C25-D25</f>
        <v>25901191.41</v>
      </c>
      <c r="F25" s="4">
        <f t="shared" si="1"/>
        <v>21.262444187064531</v>
      </c>
    </row>
    <row r="26" spans="1:6" ht="31.5">
      <c r="A26" s="15" t="s">
        <v>26</v>
      </c>
      <c r="B26" s="25"/>
      <c r="C26" s="4">
        <v>862900</v>
      </c>
      <c r="D26" s="4">
        <v>0</v>
      </c>
      <c r="E26" s="10">
        <f>C26-D26</f>
        <v>862900</v>
      </c>
      <c r="F26" s="4">
        <f t="shared" ref="F26" si="3">D26/C26*100</f>
        <v>0</v>
      </c>
    </row>
    <row r="27" spans="1:6">
      <c r="A27" s="20" t="s">
        <v>17</v>
      </c>
      <c r="B27" s="20"/>
      <c r="C27" s="9">
        <f>SUM(C25:C26)</f>
        <v>33758500</v>
      </c>
      <c r="D27" s="9">
        <f>SUM(D25:D26)</f>
        <v>6994408.5899999999</v>
      </c>
      <c r="E27" s="9">
        <f>SUM(E25:E26)</f>
        <v>26764091.41</v>
      </c>
      <c r="F27" s="9">
        <f t="shared" si="1"/>
        <v>20.718955492690728</v>
      </c>
    </row>
    <row r="28" spans="1:6">
      <c r="A28" s="20" t="s">
        <v>24</v>
      </c>
      <c r="B28" s="20"/>
      <c r="C28" s="9">
        <f>C16+C20+C23+C27</f>
        <v>472051395.44999999</v>
      </c>
      <c r="D28" s="9">
        <f>D16+D20+D23+D27</f>
        <v>81356692.37000002</v>
      </c>
      <c r="E28" s="9">
        <f>C28-D28</f>
        <v>390694703.07999998</v>
      </c>
      <c r="F28" s="9">
        <f t="shared" si="1"/>
        <v>17.234710701881056</v>
      </c>
    </row>
    <row r="29" spans="1:6">
      <c r="A29" s="26" t="s">
        <v>25</v>
      </c>
      <c r="B29" s="26"/>
      <c r="C29" s="13">
        <f>C28</f>
        <v>472051395.44999999</v>
      </c>
      <c r="D29" s="13">
        <f>D28</f>
        <v>81356692.37000002</v>
      </c>
      <c r="E29" s="11">
        <f>C29-D29</f>
        <v>390694703.07999998</v>
      </c>
      <c r="F29" s="9">
        <f t="shared" si="1"/>
        <v>17.234710701881056</v>
      </c>
    </row>
  </sheetData>
  <mergeCells count="20">
    <mergeCell ref="A28:B28"/>
    <mergeCell ref="A29:B29"/>
    <mergeCell ref="A4:F4"/>
    <mergeCell ref="A5:F5"/>
    <mergeCell ref="A17:F17"/>
    <mergeCell ref="A1:F1"/>
    <mergeCell ref="A21:F21"/>
    <mergeCell ref="A24:F24"/>
    <mergeCell ref="A27:B27"/>
    <mergeCell ref="B18:B19"/>
    <mergeCell ref="A22:B22"/>
    <mergeCell ref="B8:B9"/>
    <mergeCell ref="A10:B10"/>
    <mergeCell ref="B11:B12"/>
    <mergeCell ref="A13:B13"/>
    <mergeCell ref="B14:B15"/>
    <mergeCell ref="A3:B3"/>
    <mergeCell ref="A6:B6"/>
    <mergeCell ref="A7:B7"/>
    <mergeCell ref="B25:B26"/>
  </mergeCells>
  <pageMargins left="0.45" right="0.17" top="0.46" bottom="0.17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2019-04-02T07:23:47Z</cp:lastPrinted>
  <dcterms:created xsi:type="dcterms:W3CDTF">2019-04-02T07:09:11Z</dcterms:created>
  <dcterms:modified xsi:type="dcterms:W3CDTF">2019-10-08T11:36:00Z</dcterms:modified>
</cp:coreProperties>
</file>