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" i="1"/>
  <c r="C5"/>
  <c r="C13"/>
  <c r="C6"/>
  <c r="C9"/>
  <c r="C8" l="1"/>
  <c r="C20"/>
  <c r="D11"/>
  <c r="E11"/>
  <c r="D7"/>
  <c r="C7" l="1"/>
  <c r="C11" s="1"/>
  <c r="C19"/>
  <c r="E17" l="1"/>
  <c r="D17"/>
  <c r="C17"/>
  <c r="E21" l="1"/>
  <c r="D21"/>
  <c r="C21"/>
  <c r="D14" l="1"/>
  <c r="D22" s="1"/>
  <c r="E14"/>
  <c r="E22" s="1"/>
  <c r="C14"/>
  <c r="C22" s="1"/>
</calcChain>
</file>

<file path=xl/sharedStrings.xml><?xml version="1.0" encoding="utf-8"?>
<sst xmlns="http://schemas.openxmlformats.org/spreadsheetml/2006/main" count="36" uniqueCount="31">
  <si>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</si>
  <si>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</si>
  <si>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</si>
  <si>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</si>
  <si>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</si>
  <si>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</si>
  <si>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</si>
  <si>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</si>
  <si>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</si>
  <si>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</si>
  <si>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</si>
  <si>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</si>
  <si>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2017-2022</t>
  </si>
  <si>
    <t>2022 год</t>
  </si>
  <si>
    <t>2012-2022</t>
  </si>
  <si>
    <t>2023 год</t>
  </si>
  <si>
    <t>Пристройка спортивного зала с МКУ "Тосненская СШОР по дзюдо"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</si>
  <si>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</si>
  <si>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</si>
  <si>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</si>
  <si>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Реконструкция здания начальной школы под МКОУ ДОД "Никольская детская школа искусств" и Никольскую городскую библиотеку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</si>
  <si>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</si>
  <si>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2021-2024</t>
  </si>
  <si>
    <t>2024 год</t>
  </si>
  <si>
    <t>2022-2024</t>
  </si>
  <si>
    <t>2021-2023</t>
  </si>
  <si>
    <t>2022-2023</t>
  </si>
  <si>
    <t>Реконструкция здания муниципального автономного образовательного учреждения дополнительного образования "Центр информационных технологий"</t>
  </si>
  <si>
    <t>Дошкольное образовательное учреждение (ДОУ) на 180 мест по адресу: Ленинградская область, г. Тосно, мкр. 3, поз. 8</t>
  </si>
  <si>
    <t>2015-2022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</si>
  <si>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район Ленинградской области на 2022 год 
и на плановый период 2023 – 2024 годов 
(в редакции решения совета депутатов муниципального образования Тосненский район Ленинградкой области от 21.12.2022 № 198)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</si>
</sst>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4.140625" style="10" customWidth="1"/>
    <col min="4" max="4" width="15.28515625" style="1" customWidth="1"/>
    <col min="5" max="5" width="13" style="1" customWidth="1"/>
    <col min="6" max="8" width="9.140625" style="1"/>
    <col min="9" max="9" width="14" style="1" customWidth="1"/>
    <col min="10" max="10" width="12.85546875" style="1" customWidth="1"/>
    <col min="11" max="11" width="12.42578125" style="1" customWidth="1"/>
    <col min="12" max="16384" width="9.140625" style="1"/>
  </cols>
  <sheetData>
    <row r="1" spans="1:5" ht="98.25" customHeight="1">
      <c r="A1" s="34" t="s">
        <v>30</v>
      </c>
      <c r="B1" s="34"/>
      <c r="C1" s="34"/>
      <c r="D1" s="34"/>
      <c r="E1" s="34"/>
    </row>
    <row r="2" spans="1:5" ht="36" customHeight="1">
      <c r="A2" s="38" t="s">
        <v>2</v>
      </c>
      <c r="B2" s="40" t="s">
        <v>3</v>
      </c>
      <c r="C2" s="35" t="s">
        <v>11</v>
      </c>
      <c r="D2" s="36"/>
      <c r="E2" s="37"/>
    </row>
    <row r="3" spans="1:5" ht="15.75">
      <c r="A3" s="39"/>
      <c r="B3" s="41"/>
      <c r="C3" s="16" t="s">
        <v>13</v>
      </c>
      <c r="D3" s="16" t="s">
        <v>15</v>
      </c>
      <c r="E3" s="16" t="s">
        <v>23</v>
      </c>
    </row>
    <row r="4" spans="1:5" ht="20.25" customHeight="1">
      <c r="A4" s="31" t="s">
        <v>8</v>
      </c>
      <c r="B4" s="32"/>
      <c r="C4" s="32"/>
      <c r="D4" s="32"/>
      <c r="E4" s="33"/>
    </row>
    <row r="5" spans="1:5" ht="63">
      <c r="A5" s="13" t="s">
        <v>5</v>
      </c>
      <c r="B5" s="15" t="s">
        <v>6</v>
      </c>
      <c r="C5" s="9">
        <f>6385+2333.6+100260+1304.4+1787.1168+15000-1787.1168-54470.999</f>
        <v>70812.000999999989</v>
      </c>
      <c r="D5" s="11">
        <f>8696+118911+1644.1+54471</f>
        <v>183722.1</v>
      </c>
      <c r="E5" s="11">
        <v>21787.1168</v>
      </c>
    </row>
    <row r="6" spans="1:5" ht="47.25" customHeight="1">
      <c r="A6" s="13" t="s">
        <v>4</v>
      </c>
      <c r="B6" s="15" t="s">
        <v>12</v>
      </c>
      <c r="C6" s="14">
        <f>4350.012+14.436-2668.91016</f>
        <v>1695.5378399999995</v>
      </c>
      <c r="D6" s="11">
        <v>0</v>
      </c>
      <c r="E6" s="11">
        <v>0</v>
      </c>
    </row>
    <row r="7" spans="1:5" ht="63">
      <c r="A7" s="13" t="s">
        <v>7</v>
      </c>
      <c r="B7" s="6" t="s">
        <v>6</v>
      </c>
      <c r="C7" s="14">
        <f>1159.822+0.00023+10438.4</f>
        <v>11598.222229999999</v>
      </c>
      <c r="D7" s="11">
        <f>1159.822+0.00023+10438.4</f>
        <v>11598.222229999999</v>
      </c>
      <c r="E7" s="11">
        <v>10438.4</v>
      </c>
    </row>
    <row r="8" spans="1:5" ht="94.5">
      <c r="A8" s="13" t="s">
        <v>21</v>
      </c>
      <c r="B8" s="6" t="s">
        <v>22</v>
      </c>
      <c r="C8" s="14">
        <f>12700-7107</f>
        <v>5593</v>
      </c>
      <c r="D8" s="11">
        <v>5600</v>
      </c>
      <c r="E8" s="11">
        <v>12224.08</v>
      </c>
    </row>
    <row r="9" spans="1:5" ht="47.25">
      <c r="A9" s="17" t="s">
        <v>28</v>
      </c>
      <c r="B9" s="6" t="s">
        <v>29</v>
      </c>
      <c r="C9" s="14">
        <f>245.466+2822.85+0.034-1809.956-157.42</f>
        <v>1100.9739999999999</v>
      </c>
      <c r="D9" s="11">
        <v>0</v>
      </c>
      <c r="E9" s="11">
        <v>0</v>
      </c>
    </row>
    <row r="10" spans="1:5" ht="63">
      <c r="A10" s="22" t="s">
        <v>27</v>
      </c>
      <c r="B10" s="6" t="s">
        <v>22</v>
      </c>
      <c r="C10" s="14">
        <v>0</v>
      </c>
      <c r="D10" s="9">
        <v>6400</v>
      </c>
      <c r="E10" s="9">
        <v>14172.42</v>
      </c>
    </row>
    <row r="11" spans="1:5" ht="15.75">
      <c r="A11" s="23" t="s">
        <v>0</v>
      </c>
      <c r="B11" s="6"/>
      <c r="C11" s="24">
        <f>SUM(C5:C10)</f>
        <v>90799.735069999995</v>
      </c>
      <c r="D11" s="24">
        <f t="shared" ref="D11:E11" si="0">SUM(D5:D10)</f>
        <v>207320.32222999999</v>
      </c>
      <c r="E11" s="24">
        <f t="shared" si="0"/>
        <v>58622.016799999998</v>
      </c>
    </row>
    <row r="12" spans="1:5" ht="21.75" customHeight="1">
      <c r="A12" s="31" t="s">
        <v>9</v>
      </c>
      <c r="B12" s="32"/>
      <c r="C12" s="32"/>
      <c r="D12" s="32"/>
      <c r="E12" s="33"/>
    </row>
    <row r="13" spans="1:5" ht="47.25">
      <c r="A13" s="13" t="s">
        <v>20</v>
      </c>
      <c r="B13" s="15" t="s">
        <v>14</v>
      </c>
      <c r="C13" s="9">
        <f>11842.195+116351+1778.18+3.9+20449.10531-3.9-1724.705</f>
        <v>148695.77531</v>
      </c>
      <c r="D13" s="9">
        <v>0</v>
      </c>
      <c r="E13" s="9">
        <v>0</v>
      </c>
    </row>
    <row r="14" spans="1:5" ht="18.75" customHeight="1">
      <c r="A14" s="2" t="s">
        <v>0</v>
      </c>
      <c r="B14" s="2"/>
      <c r="C14" s="7">
        <f>SUM(C13:C13)</f>
        <v>148695.77531</v>
      </c>
      <c r="D14" s="7">
        <f>SUM(D13:D13)</f>
        <v>0</v>
      </c>
      <c r="E14" s="7">
        <f>SUM(E13:E13)</f>
        <v>0</v>
      </c>
    </row>
    <row r="15" spans="1:5" ht="23.25" customHeight="1">
      <c r="A15" s="25" t="s">
        <v>17</v>
      </c>
      <c r="B15" s="26"/>
      <c r="C15" s="26"/>
      <c r="D15" s="26"/>
      <c r="E15" s="27"/>
    </row>
    <row r="16" spans="1:5" ht="31.5">
      <c r="A16" s="17" t="s">
        <v>16</v>
      </c>
      <c r="B16" s="18" t="s">
        <v>25</v>
      </c>
      <c r="C16" s="20">
        <v>2014.27</v>
      </c>
      <c r="D16" s="11">
        <v>1089.1199999999999</v>
      </c>
      <c r="E16" s="11">
        <v>0</v>
      </c>
    </row>
    <row r="17" spans="1:5" ht="18" customHeight="1">
      <c r="A17" s="2" t="s">
        <v>0</v>
      </c>
      <c r="B17" s="6"/>
      <c r="C17" s="21">
        <f>SUM(C16)</f>
        <v>2014.27</v>
      </c>
      <c r="D17" s="21">
        <f t="shared" ref="D17:E17" si="1">SUM(D16)</f>
        <v>1089.1199999999999</v>
      </c>
      <c r="E17" s="21">
        <f t="shared" si="1"/>
        <v>0</v>
      </c>
    </row>
    <row r="18" spans="1:5" ht="15.75">
      <c r="A18" s="28" t="s">
        <v>10</v>
      </c>
      <c r="B18" s="29"/>
      <c r="C18" s="29"/>
      <c r="D18" s="29"/>
      <c r="E18" s="30"/>
    </row>
    <row r="19" spans="1:5" ht="63">
      <c r="A19" s="13" t="s">
        <v>1</v>
      </c>
      <c r="B19" s="5" t="s">
        <v>26</v>
      </c>
      <c r="C19" s="8">
        <f>8824.24+4000</f>
        <v>12824.24</v>
      </c>
      <c r="D19" s="9">
        <v>8824.24</v>
      </c>
      <c r="E19" s="9">
        <v>0</v>
      </c>
    </row>
    <row r="20" spans="1:5" ht="63">
      <c r="A20" s="13" t="s">
        <v>19</v>
      </c>
      <c r="B20" s="5" t="s">
        <v>24</v>
      </c>
      <c r="C20" s="8">
        <f>67941.89792+953.66194+10746.3</f>
        <v>79641.859860000011</v>
      </c>
      <c r="D20" s="8">
        <v>67941.897920000003</v>
      </c>
      <c r="E20" s="8">
        <v>67941.897920000003</v>
      </c>
    </row>
    <row r="21" spans="1:5" ht="15.75">
      <c r="A21" s="3" t="s">
        <v>0</v>
      </c>
      <c r="B21" s="4"/>
      <c r="C21" s="12">
        <f>SUM(C19:C20)</f>
        <v>92466.099860000017</v>
      </c>
      <c r="D21" s="12">
        <f>SUM(D19:D20)</f>
        <v>76766.137920000008</v>
      </c>
      <c r="E21" s="12">
        <f>SUM(E19:E20)</f>
        <v>67941.897920000003</v>
      </c>
    </row>
    <row r="22" spans="1:5" ht="15.75">
      <c r="A22" s="19" t="s">
        <v>18</v>
      </c>
      <c r="B22" s="19"/>
      <c r="C22" s="12">
        <f>C11+C14+C17+C19+C20</f>
        <v>333975.88023999997</v>
      </c>
      <c r="D22" s="12">
        <f t="shared" ref="D22:E22" si="2">D11+D14+D17+D19+D20</f>
        <v>285175.58014999999</v>
      </c>
      <c r="E22" s="12">
        <f t="shared" si="2"/>
        <v>126563.91472</v>
      </c>
    </row>
    <row r="23" spans="1:5" ht="15.75">
      <c r="D23" s="10"/>
    </row>
    <row r="24" spans="1:5" ht="52.5" customHeight="1"/>
    <row r="25" spans="1:5" ht="52.5" customHeight="1"/>
    <row r="26" spans="1:5" ht="15.75"/>
    <row r="27" spans="1:5" ht="50.25" customHeight="1"/>
    <row r="28" spans="1:5" ht="15.75"/>
    <row r="29" spans="1:5" ht="15.75"/>
    <row r="30" spans="1:5" ht="15.75"/>
    <row r="31" spans="1:5" ht="15.75"/>
    <row r="32" spans="1:5" ht="15.75"/>
    <row r="33" ht="15.75"/>
    <row r="34" ht="39.6" customHeight="1"/>
  </sheetData>
  <mergeCells count="8">
    <mergeCell ref="A15:E15"/>
    <mergeCell ref="A18:E18"/>
    <mergeCell ref="A12:E12"/>
    <mergeCell ref="A1:E1"/>
    <mergeCell ref="A4:E4"/>
    <mergeCell ref="C2:E2"/>
    <mergeCell ref="A2:A3"/>
    <mergeCell ref="B2:B3"/>
  </mergeCells>
  <pageMargins left="0.62992125984251968" right="3.937007874015748E-2" top="0.59055118110236227" bottom="0.73" header="0.27559055118110237" footer="0.39"/>
  <pageSetup paperSize="9" scale="94" firstPageNumber="94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2022-09-26T06:50:55Z</cp:lastPrinted>
  <dcterms:created xsi:type="dcterms:W3CDTF">2014-02-27T12:40:49Z</dcterms:created>
  <dcterms:modified xsi:type="dcterms:W3CDTF">2023-01-16T12:14:38Z</dcterms:modified>
</cp:coreProperties>
</file>