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75" windowWidth="15450" windowHeight="108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9" i="1"/>
  <c r="C12"/>
  <c r="C5"/>
  <c r="E19"/>
  <c r="D19"/>
  <c r="C6" l="1"/>
  <c r="D10" l="1"/>
  <c r="C10"/>
  <c r="E10"/>
  <c r="C15"/>
  <c r="E16" l="1"/>
  <c r="D16"/>
  <c r="C16"/>
  <c r="E20" l="1"/>
  <c r="D20"/>
  <c r="C20"/>
  <c r="D13" l="1"/>
  <c r="D21" s="1"/>
  <c r="E13"/>
  <c r="E21" s="1"/>
  <c r="C13"/>
  <c r="C21" s="1"/>
</calcChain>
</file>

<file path=xl/sharedStrings.xml><?xml version="1.0" encoding="utf-8"?>
<sst xmlns="http://schemas.openxmlformats.org/spreadsheetml/2006/main" count="34" uniqueCount="30">
  <si>
    <t>Итого</t>
  </si>
  <si>
    <t>Приобретение (строительство) жилых помещений для использования в качестве специализированного (служебного) муниципального жилищного фонда</t>
  </si>
  <si>
    <t>Наименование и местонахождение стройки (объекта)</t>
  </si>
  <si>
    <t>Сроки строительства</t>
  </si>
  <si>
    <t>Дошкольное образовательное учреждение на 200 мест по адресу: Ленинградская область, Тосненский район, пос. Тельмана, уч.2/1-5, в т. ч. проектно-изыскательские работы</t>
  </si>
  <si>
    <t>2017-2023</t>
  </si>
  <si>
    <t>Приобретение  в муниципальную собственность имущества ОАО "РЖД", расположенного по адресу: Ленинградская область, г. Тосно, ул. Чехова, д.1</t>
  </si>
  <si>
    <t>Объекты в сфере образования</t>
  </si>
  <si>
    <t>Объекты в сфере культуры</t>
  </si>
  <si>
    <t>Прочие объекты</t>
  </si>
  <si>
    <t>Сумма
(тысяч рублей)</t>
  </si>
  <si>
    <t>2023 год</t>
  </si>
  <si>
    <t>Объекты в сфере физической культуры и спорта</t>
  </si>
  <si>
    <t>Всего</t>
  </si>
  <si>
    <t>Приобретение жилых помещений для детей-сирот и детей, оставшихся без попечения родителей, лиц из их числа по договорам найма специализированных помещений</t>
  </si>
  <si>
    <t>Реконструкция здания начальной школы под МКОУ ДОД "Никольская детская школа искусств" и Никольскую городскую библиотеку</t>
  </si>
  <si>
    <t>Реконструкция здания муниципального казенного дошкольного образовательного учреждения № 7 г. Тосно "Детский сад общеразвивающего вида с приоритетным осуществлением деятельности по познавательно-речевому развитию"</t>
  </si>
  <si>
    <t>2024 год</t>
  </si>
  <si>
    <t>2021-2023</t>
  </si>
  <si>
    <t>2025 год</t>
  </si>
  <si>
    <t>2023-2025</t>
  </si>
  <si>
    <t>2017-2024</t>
  </si>
  <si>
    <t>2012-2023</t>
  </si>
  <si>
    <t>2022-2025</t>
  </si>
  <si>
    <t>Пристройка спортивного зала к МБУ "Тосненская СШОР по дзюдо"</t>
  </si>
  <si>
    <t>Общеобразовательная школа на 1100 мест по адресу: Ленинградская область, Тосненский район, п.Тельмана, ул.Московская, д.6, корп.1</t>
  </si>
  <si>
    <t>Общеобразовательная школа на 1100 мест по адресу: Ленинградская область, Тосненский муниципальный район, Федоровское городское поселение, городской поселок Федоровское, ул.Шоссейная, з.у.7Г</t>
  </si>
  <si>
    <t>2023</t>
  </si>
  <si>
    <t>2023-2024</t>
  </si>
  <si>
    <t>Перечень объектов и объем бюджетных ассигнований на осуществление бюджетных инвестиций в форме капитальных вложений в объекты муниципальной собственности муниципального образования Тосненский муниципальный район Ленинградской области на 2023 год 
и на плановый период 2024 – 2025 годов 
(в редакции решения совета депутатов муниципального образования Тосненский муниципальный район Ленинградкой области от 21.06.2023 № 222)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</si>
</sst>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00"/>
  </numFmts>
  <fonts count="6">
    <font>
      <sz val="11"/>
      <color theme="1"/>
      <name val="Times New Roman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 applyProtection="1">
      <alignment horizontal="left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65" fontId="4" fillId="0" borderId="0" xfId="0" applyNumberFormat="1" applyFont="1"/>
    <xf numFmtId="165" fontId="1" fillId="2" borderId="1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left" vertical="center" wrapText="1"/>
    </xf>
    <xf numFmtId="165" fontId="1" fillId="2" borderId="2" xfId="0" applyNumberFormat="1" applyFont="1" applyFill="1" applyBorder="1" applyAlignment="1" applyProtection="1">
      <alignment horizontal="right" vertical="center" wrapText="1"/>
    </xf>
    <xf numFmtId="49" fontId="1" fillId="0" borderId="8" xfId="0" applyNumberFormat="1" applyFont="1" applyBorder="1" applyAlignment="1" applyProtection="1">
      <alignment horizontal="left" vertical="center" wrapText="1"/>
    </xf>
    <xf numFmtId="165" fontId="1" fillId="0" borderId="1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2" fillId="2" borderId="2" xfId="0" applyNumberFormat="1" applyFont="1" applyFill="1" applyBorder="1" applyAlignment="1" applyProtection="1">
      <alignment horizontal="left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left" vertical="center" wrapText="1"/>
    </xf>
    <xf numFmtId="165" fontId="2" fillId="0" borderId="1" xfId="0" applyNumberFormat="1" applyFont="1" applyFill="1" applyBorder="1" applyAlignment="1" applyProtection="1">
      <alignment horizontal="right" vertical="center" wrapText="1"/>
    </xf>
    <xf numFmtId="165" fontId="2" fillId="2" borderId="1" xfId="0" applyNumberFormat="1" applyFont="1" applyFill="1" applyBorder="1" applyAlignment="1" applyProtection="1">
      <alignment horizontal="right" vertical="center" wrapText="1"/>
    </xf>
    <xf numFmtId="165" fontId="2" fillId="2" borderId="2" xfId="0" applyNumberFormat="1" applyFont="1" applyFill="1" applyBorder="1" applyAlignment="1" applyProtection="1">
      <alignment horizontal="right" vertical="center" wrapText="1"/>
    </xf>
    <xf numFmtId="0" fontId="5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64" fontId="1" fillId="2" borderId="3" xfId="0" applyNumberFormat="1" applyFont="1" applyFill="1" applyBorder="1" applyAlignment="1" applyProtection="1">
      <alignment horizontal="center" vertical="center" wrapText="1"/>
    </xf>
    <xf numFmtId="164" fontId="1" fillId="2" borderId="4" xfId="0" applyNumberFormat="1" applyFont="1" applyFill="1" applyBorder="1" applyAlignment="1" applyProtection="1">
      <alignment horizontal="center" vertical="center" wrapText="1"/>
    </xf>
    <xf numFmtId="164" fontId="1" fillId="2" borderId="5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2" fontId="1" fillId="3" borderId="5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49" fontId="1" fillId="0" borderId="7" xfId="0" applyNumberFormat="1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workbookViewId="0">
      <selection sqref="A1:E1"/>
    </sheetView>
  </sheetViews>
  <sheetFormatPr defaultColWidth="9.140625" defaultRowHeight="12.75" customHeight="1"/>
  <cols>
    <col min="1" max="1" width="49" style="1" customWidth="1"/>
    <col min="2" max="2" width="11.42578125" style="1" customWidth="1"/>
    <col min="3" max="3" width="18.28515625" style="5" customWidth="1"/>
    <col min="4" max="4" width="17.85546875" style="1" customWidth="1"/>
    <col min="5" max="5" width="16.5703125" style="1" customWidth="1"/>
    <col min="6" max="8" width="9.140625" style="1"/>
    <col min="9" max="9" width="14" style="1" customWidth="1"/>
    <col min="10" max="10" width="12.85546875" style="1" customWidth="1"/>
    <col min="11" max="11" width="12.42578125" style="1" customWidth="1"/>
    <col min="12" max="16384" width="9.140625" style="1"/>
  </cols>
  <sheetData>
    <row r="1" spans="1:5" ht="99.75" customHeight="1">
      <c r="A1" s="31" t="s">
        <v>29</v>
      </c>
      <c r="B1" s="31"/>
      <c r="C1" s="31"/>
      <c r="D1" s="31"/>
      <c r="E1" s="31"/>
    </row>
    <row r="2" spans="1:5" ht="36" customHeight="1">
      <c r="A2" s="35" t="s">
        <v>2</v>
      </c>
      <c r="B2" s="37" t="s">
        <v>3</v>
      </c>
      <c r="C2" s="32" t="s">
        <v>10</v>
      </c>
      <c r="D2" s="33"/>
      <c r="E2" s="34"/>
    </row>
    <row r="3" spans="1:5" ht="15.75">
      <c r="A3" s="36"/>
      <c r="B3" s="38"/>
      <c r="C3" s="8" t="s">
        <v>11</v>
      </c>
      <c r="D3" s="8" t="s">
        <v>17</v>
      </c>
      <c r="E3" s="8" t="s">
        <v>19</v>
      </c>
    </row>
    <row r="4" spans="1:5" ht="20.25" customHeight="1">
      <c r="A4" s="28" t="s">
        <v>7</v>
      </c>
      <c r="B4" s="29"/>
      <c r="C4" s="29"/>
      <c r="D4" s="29"/>
      <c r="E4" s="30"/>
    </row>
    <row r="5" spans="1:5" ht="63">
      <c r="A5" s="13" t="s">
        <v>4</v>
      </c>
      <c r="B5" s="7" t="s">
        <v>21</v>
      </c>
      <c r="C5" s="19">
        <f>10340.1+3703.408+173382+4736.71467+42587.52715</f>
        <v>234749.74982</v>
      </c>
      <c r="D5" s="21">
        <v>21787.116999999998</v>
      </c>
      <c r="E5" s="21">
        <v>0</v>
      </c>
    </row>
    <row r="6" spans="1:5" ht="63">
      <c r="A6" s="13" t="s">
        <v>6</v>
      </c>
      <c r="B6" s="7" t="s">
        <v>5</v>
      </c>
      <c r="C6" s="20">
        <f>1159.823+10438.4</f>
        <v>11598.223</v>
      </c>
      <c r="D6" s="21">
        <v>10438.4</v>
      </c>
      <c r="E6" s="21">
        <v>0</v>
      </c>
    </row>
    <row r="7" spans="1:5" ht="94.5">
      <c r="A7" s="13" t="s">
        <v>16</v>
      </c>
      <c r="B7" s="7" t="s">
        <v>23</v>
      </c>
      <c r="C7" s="20">
        <v>10200</v>
      </c>
      <c r="D7" s="20">
        <v>6400</v>
      </c>
      <c r="E7" s="21">
        <v>15653.18</v>
      </c>
    </row>
    <row r="8" spans="1:5" ht="47.25">
      <c r="A8" s="18" t="s">
        <v>25</v>
      </c>
      <c r="B8" s="7" t="s">
        <v>27</v>
      </c>
      <c r="C8" s="20">
        <v>2980.78</v>
      </c>
      <c r="D8" s="20">
        <v>0</v>
      </c>
      <c r="E8" s="21">
        <v>0</v>
      </c>
    </row>
    <row r="9" spans="1:5" ht="78.75">
      <c r="A9" s="18" t="s">
        <v>26</v>
      </c>
      <c r="B9" s="7" t="s">
        <v>28</v>
      </c>
      <c r="C9" s="20">
        <v>3183.2</v>
      </c>
      <c r="D9" s="20">
        <v>0</v>
      </c>
      <c r="E9" s="21">
        <v>0</v>
      </c>
    </row>
    <row r="10" spans="1:5" ht="15.75">
      <c r="A10" s="11" t="s">
        <v>0</v>
      </c>
      <c r="B10" s="4"/>
      <c r="C10" s="12">
        <f>SUM(C5:C9)</f>
        <v>262711.95282000001</v>
      </c>
      <c r="D10" s="12">
        <f>SUM(D5:D9)</f>
        <v>38625.517</v>
      </c>
      <c r="E10" s="12">
        <f>SUM(E5:E9)</f>
        <v>15653.18</v>
      </c>
    </row>
    <row r="11" spans="1:5" ht="21.75" customHeight="1">
      <c r="A11" s="28" t="s">
        <v>8</v>
      </c>
      <c r="B11" s="29"/>
      <c r="C11" s="29"/>
      <c r="D11" s="29"/>
      <c r="E11" s="30"/>
    </row>
    <row r="12" spans="1:5" ht="47.25">
      <c r="A12" s="13" t="s">
        <v>15</v>
      </c>
      <c r="B12" s="7" t="s">
        <v>22</v>
      </c>
      <c r="C12" s="20">
        <f>6820.283+2268.209+3715.598+26217.43</f>
        <v>39021.520000000004</v>
      </c>
      <c r="D12" s="20">
        <v>0</v>
      </c>
      <c r="E12" s="20">
        <v>0</v>
      </c>
    </row>
    <row r="13" spans="1:5" ht="18.75" customHeight="1">
      <c r="A13" s="14" t="s">
        <v>0</v>
      </c>
      <c r="B13" s="14"/>
      <c r="C13" s="6">
        <f>SUM(C12:C12)</f>
        <v>39021.520000000004</v>
      </c>
      <c r="D13" s="6">
        <f>SUM(D12:D12)</f>
        <v>0</v>
      </c>
      <c r="E13" s="6">
        <f>SUM(E12:E12)</f>
        <v>0</v>
      </c>
    </row>
    <row r="14" spans="1:5" ht="23.25" customHeight="1">
      <c r="A14" s="22" t="s">
        <v>12</v>
      </c>
      <c r="B14" s="23"/>
      <c r="C14" s="23"/>
      <c r="D14" s="23"/>
      <c r="E14" s="24"/>
    </row>
    <row r="15" spans="1:5" ht="31.5">
      <c r="A15" s="15" t="s">
        <v>24</v>
      </c>
      <c r="B15" s="16" t="s">
        <v>18</v>
      </c>
      <c r="C15" s="21">
        <f>1089.12+891.44544</f>
        <v>1980.5654399999999</v>
      </c>
      <c r="D15" s="21">
        <v>0</v>
      </c>
      <c r="E15" s="21">
        <v>0</v>
      </c>
    </row>
    <row r="16" spans="1:5" ht="18" customHeight="1">
      <c r="A16" s="14" t="s">
        <v>0</v>
      </c>
      <c r="B16" s="7"/>
      <c r="C16" s="10">
        <f>SUM(C15)</f>
        <v>1980.5654399999999</v>
      </c>
      <c r="D16" s="10">
        <f t="shared" ref="D16:E16" si="0">SUM(D15)</f>
        <v>0</v>
      </c>
      <c r="E16" s="10">
        <f t="shared" si="0"/>
        <v>0</v>
      </c>
    </row>
    <row r="17" spans="1:5" ht="15.75">
      <c r="A17" s="25" t="s">
        <v>9</v>
      </c>
      <c r="B17" s="26"/>
      <c r="C17" s="26"/>
      <c r="D17" s="26"/>
      <c r="E17" s="27"/>
    </row>
    <row r="18" spans="1:5" ht="63">
      <c r="A18" s="13" t="s">
        <v>1</v>
      </c>
      <c r="B18" s="17" t="s">
        <v>20</v>
      </c>
      <c r="C18" s="20">
        <v>10338.99</v>
      </c>
      <c r="D18" s="20">
        <v>10338.99</v>
      </c>
      <c r="E18" s="20">
        <v>10338.99</v>
      </c>
    </row>
    <row r="19" spans="1:5" ht="63">
      <c r="A19" s="13" t="s">
        <v>14</v>
      </c>
      <c r="B19" s="17" t="s">
        <v>20</v>
      </c>
      <c r="C19" s="20">
        <f>79100.8+454.84251+26596.22905+3006.26475</f>
        <v>109158.13631</v>
      </c>
      <c r="D19" s="20">
        <f>53047.8+454.86251</f>
        <v>53502.662510000002</v>
      </c>
      <c r="E19" s="20">
        <f>50619.9+1939.27623</f>
        <v>52559.176230000005</v>
      </c>
    </row>
    <row r="20" spans="1:5" ht="15.75">
      <c r="A20" s="2" t="s">
        <v>0</v>
      </c>
      <c r="B20" s="3"/>
      <c r="C20" s="6">
        <f>SUM(C18:C19)</f>
        <v>119497.12631000001</v>
      </c>
      <c r="D20" s="6">
        <f>SUM(D18:D19)</f>
        <v>63841.65251</v>
      </c>
      <c r="E20" s="6">
        <f>SUM(E18:E19)</f>
        <v>62898.166230000003</v>
      </c>
    </row>
    <row r="21" spans="1:5" ht="15.75">
      <c r="A21" s="9" t="s">
        <v>13</v>
      </c>
      <c r="B21" s="9"/>
      <c r="C21" s="6">
        <f>C10+C13+C16+C18+C19</f>
        <v>423211.16457000002</v>
      </c>
      <c r="D21" s="6">
        <f t="shared" ref="D21:E21" si="1">D10+D13+D16+D18+D19</f>
        <v>102467.16951000001</v>
      </c>
      <c r="E21" s="6">
        <f t="shared" si="1"/>
        <v>78551.346229999996</v>
      </c>
    </row>
    <row r="22" spans="1:5" ht="15.75">
      <c r="D22" s="5"/>
    </row>
    <row r="23" spans="1:5" ht="52.5" customHeight="1"/>
    <row r="24" spans="1:5" ht="52.5" customHeight="1"/>
    <row r="25" spans="1:5" ht="15.75"/>
    <row r="26" spans="1:5" ht="50.25" customHeight="1"/>
    <row r="27" spans="1:5" ht="15.75"/>
    <row r="28" spans="1:5" ht="15.75"/>
    <row r="29" spans="1:5" ht="15.75"/>
    <row r="30" spans="1:5" ht="15.75"/>
    <row r="31" spans="1:5" ht="15.75"/>
    <row r="32" spans="1:5" ht="15.75"/>
    <row r="33" ht="39.6" customHeight="1"/>
  </sheetData>
  <mergeCells count="8">
    <mergeCell ref="A14:E14"/>
    <mergeCell ref="A17:E17"/>
    <mergeCell ref="A11:E11"/>
    <mergeCell ref="A1:E1"/>
    <mergeCell ref="A4:E4"/>
    <mergeCell ref="C2:E2"/>
    <mergeCell ref="A2:A3"/>
    <mergeCell ref="B2:B3"/>
  </mergeCells>
  <pageMargins left="0.62992125984251968" right="3.937007874015748E-2" top="0.59055118110236227" bottom="0.74803149606299213" header="0.27559055118110237" footer="0.39370078740157483"/>
  <pageSetup paperSize="9" scale="86" firstPageNumber="96" fitToHeight="0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Irina_V_I</dc:creator>
  <cp:lastModifiedBy>Иванова Ирина Владимировна</cp:lastModifiedBy>
  <cp:lastPrinted>2023-03-01T08:25:29Z</cp:lastPrinted>
  <dcterms:created xsi:type="dcterms:W3CDTF">2014-02-27T12:40:49Z</dcterms:created>
  <dcterms:modified xsi:type="dcterms:W3CDTF">2023-07-17T06:21:34Z</dcterms:modified>
</cp:coreProperties>
</file>