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9" i="1"/>
  <c r="B15"/>
  <c r="B12"/>
  <c r="B6"/>
  <c r="B5"/>
  <c r="C10" l="1"/>
  <c r="B10"/>
  <c r="D8"/>
  <c r="E8"/>
  <c r="C20"/>
  <c r="B20"/>
  <c r="D20" s="1"/>
  <c r="D10" l="1"/>
  <c r="C16"/>
  <c r="B16"/>
  <c r="E15"/>
  <c r="D15"/>
  <c r="D16" s="1"/>
  <c r="E16" l="1"/>
  <c r="B13" l="1"/>
  <c r="B21" s="1"/>
  <c r="C13"/>
  <c r="C21" s="1"/>
  <c r="D21" l="1"/>
  <c r="E20"/>
  <c r="E6"/>
  <c r="E9"/>
  <c r="E12"/>
  <c r="E18"/>
  <c r="E19"/>
  <c r="E5"/>
  <c r="D19" l="1"/>
  <c r="D18"/>
  <c r="D12"/>
  <c r="D9"/>
  <c r="D6"/>
  <c r="D5"/>
  <c r="D7" l="1"/>
  <c r="E7"/>
  <c r="E13"/>
  <c r="E10"/>
  <c r="D13"/>
  <c r="E21" l="1"/>
</calcChain>
</file>

<file path=xl/sharedStrings.xml><?xml version="1.0" encoding="utf-8"?>
<sst xmlns="http://schemas.openxmlformats.org/spreadsheetml/2006/main" count="24" uniqueCount="22">
  <si>
    <t>Наименование объекта</t>
  </si>
  <si>
    <t>Остаток год</t>
  </si>
  <si>
    <t>% исполнения</t>
  </si>
  <si>
    <t>Итого</t>
  </si>
  <si>
    <t>Реконструкция здания начальной школы под МКОУ ДОД "Никольская детская школа искусств" и Никольскую библиотеку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</si>
  <si>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</si>
  <si>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</si>
  <si>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Объекты в сфере физической культуры и спорта</t>
  </si>
  <si>
    <t>Пристройка спортивного зала с МКУ "Тосненская СШОР по дзюдо"</t>
  </si>
  <si>
    <t>тыс. рублей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</si>
  <si>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</si>
  <si>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Объекты в сфере образования</t>
  </si>
  <si>
    <t>Объекты в сфере культуры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</si>
  <si>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</si>
  <si>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Прочие объекты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</si>
  <si>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</si>
  <si>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2023 год по состоянию на 01.04.2023 года</t>
  </si>
  <si>
    <t>План 
2023 года</t>
  </si>
  <si>
    <t>Факт 
1 квартал 
2023 года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</si>
  <si>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</si>
  <si>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Общеобразовательная школа на 1100 мест по адресу: Ленинградская область, Тосненский район, п.Тельмана, ул.Московская, д.6, корп.1</t>
  </si>
  <si>
    <t>Общеобразовательная школа на 1100 мест по адресу: Ленинградская область, Тосненский муниципальный район, Федоровское городское поселение, городской поселок Федоровское, ул.Шоссейная, з.у.7Г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</si>
</sst>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/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7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C13" sqref="C13"/>
    </sheetView>
  </sheetViews>
  <sheetFormatPr defaultRowHeight="15.75"/>
  <cols>
    <col min="1" max="1" width="41.5703125" style="2" customWidth="1"/>
    <col min="2" max="2" width="17" style="2" customWidth="1"/>
    <col min="3" max="3" width="16.140625" style="2" customWidth="1"/>
    <col min="4" max="4" width="15.7109375" style="2" customWidth="1"/>
    <col min="5" max="5" width="9.140625" style="2" customWidth="1"/>
    <col min="6" max="16384" width="9.140625" style="2"/>
  </cols>
  <sheetData>
    <row r="1" spans="1:5" ht="89.25" customHeight="1">
      <c r="A1" s="22" t="s">
        <v>16</v>
      </c>
      <c r="B1" s="22"/>
      <c r="C1" s="22"/>
      <c r="D1" s="22"/>
      <c r="E1" s="22"/>
    </row>
    <row r="2" spans="1:5">
      <c r="B2" s="1"/>
      <c r="C2" s="1"/>
      <c r="D2" s="23" t="s">
        <v>9</v>
      </c>
      <c r="E2" s="23"/>
    </row>
    <row r="3" spans="1:5" ht="47.25">
      <c r="A3" s="9" t="s">
        <v>0</v>
      </c>
      <c r="B3" s="7" t="s">
        <v>17</v>
      </c>
      <c r="C3" s="7" t="s">
        <v>18</v>
      </c>
      <c r="D3" s="3" t="s">
        <v>1</v>
      </c>
      <c r="E3" s="3" t="s">
        <v>2</v>
      </c>
    </row>
    <row r="4" spans="1:5" ht="15.75" customHeight="1">
      <c r="A4" s="20" t="s">
        <v>11</v>
      </c>
      <c r="B4" s="20"/>
      <c r="C4" s="20"/>
      <c r="D4" s="20"/>
      <c r="E4" s="21"/>
    </row>
    <row r="5" spans="1:5" ht="78.75">
      <c r="A5" s="24" t="s">
        <v>10</v>
      </c>
      <c r="B5" s="13">
        <f>10340.1+3703.408+173382+4736.71467</f>
        <v>192162.22266999999</v>
      </c>
      <c r="C5" s="13">
        <v>0</v>
      </c>
      <c r="D5" s="14">
        <f t="shared" ref="D5" si="0">B5-C5</f>
        <v>192162.22266999999</v>
      </c>
      <c r="E5" s="4">
        <f>C5/B5*100</f>
        <v>0</v>
      </c>
    </row>
    <row r="6" spans="1:5" ht="78.75">
      <c r="A6" s="24" t="s">
        <v>19</v>
      </c>
      <c r="B6" s="26">
        <f>1159.823+10438.4</f>
        <v>11598.223</v>
      </c>
      <c r="C6" s="13">
        <v>0</v>
      </c>
      <c r="D6" s="14">
        <f>B6-C6</f>
        <v>11598.223</v>
      </c>
      <c r="E6" s="4">
        <f>C6/B6*100</f>
        <v>0</v>
      </c>
    </row>
    <row r="7" spans="1:5" ht="76.5" customHeight="1">
      <c r="A7" s="24" t="s">
        <v>15</v>
      </c>
      <c r="B7" s="26">
        <v>10200</v>
      </c>
      <c r="C7" s="13">
        <v>56.484000000000002</v>
      </c>
      <c r="D7" s="14">
        <f>B7-C7</f>
        <v>10143.516</v>
      </c>
      <c r="E7" s="4">
        <f>C7/B7*100</f>
        <v>0.55376470588235305</v>
      </c>
    </row>
    <row r="8" spans="1:5" ht="63">
      <c r="A8" s="25" t="s">
        <v>20</v>
      </c>
      <c r="B8" s="26">
        <v>2980.78</v>
      </c>
      <c r="C8" s="13">
        <v>0</v>
      </c>
      <c r="D8" s="14">
        <f>B8-C8</f>
        <v>2980.78</v>
      </c>
      <c r="E8" s="4">
        <f>C8/B8*100</f>
        <v>0</v>
      </c>
    </row>
    <row r="9" spans="1:5" ht="67.5" customHeight="1">
      <c r="A9" s="25" t="s">
        <v>21</v>
      </c>
      <c r="B9" s="26">
        <v>3183.2</v>
      </c>
      <c r="C9" s="13">
        <v>0</v>
      </c>
      <c r="D9" s="14">
        <f>B9-C9</f>
        <v>3183.2</v>
      </c>
      <c r="E9" s="4">
        <f>C9/B9*100</f>
        <v>0</v>
      </c>
    </row>
    <row r="10" spans="1:5">
      <c r="A10" s="5" t="s">
        <v>3</v>
      </c>
      <c r="B10" s="17">
        <f>SUM(B5:B9)</f>
        <v>220124.42567</v>
      </c>
      <c r="C10" s="17">
        <f>SUM(C5:C9)</f>
        <v>56.484000000000002</v>
      </c>
      <c r="D10" s="17">
        <f>B10-C10</f>
        <v>220067.94167</v>
      </c>
      <c r="E10" s="6">
        <f t="shared" ref="E10:E21" si="1">C10/B10*100</f>
        <v>2.5660032878258639E-2</v>
      </c>
    </row>
    <row r="11" spans="1:5">
      <c r="A11" s="20" t="s">
        <v>12</v>
      </c>
      <c r="B11" s="20"/>
      <c r="C11" s="20"/>
      <c r="D11" s="20"/>
      <c r="E11" s="21"/>
    </row>
    <row r="12" spans="1:5" ht="69.75" customHeight="1">
      <c r="A12" s="8" t="s">
        <v>4</v>
      </c>
      <c r="B12" s="26">
        <f>6820.283+2268.209+3715.598</f>
        <v>12804.09</v>
      </c>
      <c r="C12" s="13">
        <v>0</v>
      </c>
      <c r="D12" s="16">
        <f>B12-C12</f>
        <v>12804.09</v>
      </c>
      <c r="E12" s="4">
        <f t="shared" si="1"/>
        <v>0</v>
      </c>
    </row>
    <row r="13" spans="1:5">
      <c r="A13" s="5" t="s">
        <v>3</v>
      </c>
      <c r="B13" s="17">
        <f>SUM(B12:B12)</f>
        <v>12804.09</v>
      </c>
      <c r="C13" s="17">
        <f>SUM(C12:C12)</f>
        <v>0</v>
      </c>
      <c r="D13" s="17">
        <f>B13-C13</f>
        <v>12804.09</v>
      </c>
      <c r="E13" s="6">
        <f t="shared" si="1"/>
        <v>0</v>
      </c>
    </row>
    <row r="14" spans="1:5">
      <c r="A14" s="20" t="s">
        <v>7</v>
      </c>
      <c r="B14" s="20"/>
      <c r="C14" s="20"/>
      <c r="D14" s="20"/>
      <c r="E14" s="21"/>
    </row>
    <row r="15" spans="1:5" ht="31.5">
      <c r="A15" s="15" t="s">
        <v>8</v>
      </c>
      <c r="B15" s="27">
        <f>1089.12+891.44544</f>
        <v>1980.5654399999999</v>
      </c>
      <c r="C15" s="13">
        <v>0</v>
      </c>
      <c r="D15" s="16">
        <f>B15-C15</f>
        <v>1980.5654399999999</v>
      </c>
      <c r="E15" s="4">
        <f t="shared" ref="E15:E16" si="2">C15/B15*100</f>
        <v>0</v>
      </c>
    </row>
    <row r="16" spans="1:5">
      <c r="B16" s="17">
        <f t="shared" ref="B16:D16" si="3">B15</f>
        <v>1980.5654399999999</v>
      </c>
      <c r="C16" s="17">
        <f t="shared" si="3"/>
        <v>0</v>
      </c>
      <c r="D16" s="17">
        <f t="shared" si="3"/>
        <v>1980.5654399999999</v>
      </c>
      <c r="E16" s="6">
        <f t="shared" si="2"/>
        <v>0</v>
      </c>
    </row>
    <row r="17" spans="1:5">
      <c r="A17" s="20" t="s">
        <v>14</v>
      </c>
      <c r="B17" s="20"/>
      <c r="C17" s="20"/>
      <c r="D17" s="20"/>
      <c r="E17" s="21"/>
    </row>
    <row r="18" spans="1:5" ht="68.25" customHeight="1">
      <c r="A18" s="10" t="s">
        <v>13</v>
      </c>
      <c r="B18" s="26">
        <v>10338.99</v>
      </c>
      <c r="C18" s="13">
        <v>0</v>
      </c>
      <c r="D18" s="14">
        <f>B18-C18</f>
        <v>10338.99</v>
      </c>
      <c r="E18" s="4">
        <f t="shared" si="1"/>
        <v>0</v>
      </c>
    </row>
    <row r="19" spans="1:5" ht="89.25" customHeight="1">
      <c r="A19" s="8" t="s">
        <v>5</v>
      </c>
      <c r="B19" s="26">
        <f>79100.8+454.84251</f>
        <v>79555.642510000005</v>
      </c>
      <c r="C19" s="13">
        <v>0</v>
      </c>
      <c r="D19" s="16">
        <f>B19-C19</f>
        <v>79555.642510000005</v>
      </c>
      <c r="E19" s="4">
        <f t="shared" si="1"/>
        <v>0</v>
      </c>
    </row>
    <row r="20" spans="1:5">
      <c r="A20" s="11" t="s">
        <v>3</v>
      </c>
      <c r="B20" s="17">
        <f>SUM(B18:B19)</f>
        <v>89894.63251000001</v>
      </c>
      <c r="C20" s="17">
        <f>SUM(C18:C19)</f>
        <v>0</v>
      </c>
      <c r="D20" s="17">
        <f>B20-C20</f>
        <v>89894.63251000001</v>
      </c>
      <c r="E20" s="6">
        <f>C20/B20*100</f>
        <v>0</v>
      </c>
    </row>
    <row r="21" spans="1:5">
      <c r="A21" s="12" t="s">
        <v>6</v>
      </c>
      <c r="B21" s="18">
        <f>B10+B13+B16+B20</f>
        <v>324803.71361999999</v>
      </c>
      <c r="C21" s="18">
        <f>C10+C13+C16+C20</f>
        <v>56.484000000000002</v>
      </c>
      <c r="D21" s="19">
        <f>B21-C21</f>
        <v>324747.22962</v>
      </c>
      <c r="E21" s="6">
        <f t="shared" si="1"/>
        <v>1.7390195256844491E-2</v>
      </c>
    </row>
  </sheetData>
  <mergeCells count="6">
    <mergeCell ref="A17:E17"/>
    <mergeCell ref="A1:E1"/>
    <mergeCell ref="D2:E2"/>
    <mergeCell ref="A4:E4"/>
    <mergeCell ref="A11:E11"/>
    <mergeCell ref="A14:E14"/>
  </mergeCells>
  <pageMargins left="0.45" right="0.17" top="0.46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2021-04-12T08:47:10Z</cp:lastPrinted>
  <dcterms:created xsi:type="dcterms:W3CDTF">2019-04-02T07:09:11Z</dcterms:created>
  <dcterms:modified xsi:type="dcterms:W3CDTF">2023-04-07T08:29:10Z</dcterms:modified>
</cp:coreProperties>
</file>