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9"/>
  <c r="C8"/>
  <c r="C5"/>
  <c r="C7" l="1"/>
  <c r="D5"/>
  <c r="C6"/>
  <c r="C12"/>
  <c r="C19"/>
  <c r="E19"/>
  <c r="D19"/>
  <c r="D10" l="1"/>
  <c r="C10"/>
  <c r="E10"/>
  <c r="E16" l="1"/>
  <c r="D16"/>
  <c r="C16"/>
  <c r="E20" l="1"/>
  <c r="D20"/>
  <c r="C20"/>
  <c r="D13" l="1"/>
  <c r="D21" s="1"/>
  <c r="E13"/>
  <c r="E21" s="1"/>
  <c r="C13"/>
  <c r="C21" s="1"/>
</calcChain>
</file>

<file path=xl/sharedStrings.xml><?xml version="1.0" encoding="utf-8"?>
<sst xmlns="http://schemas.openxmlformats.org/spreadsheetml/2006/main" count="34" uniqueCount="29">
  <si>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</si>
  <si>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</si>
  <si>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</si>
  <si>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</si>
  <si>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</si>
  <si>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</si>
  <si>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</si>
  <si>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</si>
  <si>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</si>
  <si>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</si>
  <si>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</si>
  <si>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2023 год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</si>
  <si>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</si>
  <si>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</si>
  <si>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</si>
  <si>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</si>
  <si>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</si>
  <si>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2024 год</t>
  </si>
  <si>
    <t>2021-2023</t>
  </si>
  <si>
    <t>2025 год</t>
  </si>
  <si>
    <t>2023-2025</t>
  </si>
  <si>
    <t>2017-2024</t>
  </si>
  <si>
    <t>2012-2023</t>
  </si>
  <si>
    <t>2022-2025</t>
  </si>
  <si>
    <t>Пристройка спортивного зала к МБУ "Тосненская СШОР по дзюдо"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</si>
  <si>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</si>
  <si>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</si>
  <si>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2023-2024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</si>
  <si>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муниципальный район Ленинградской области на 2023 год 
и на плановый период 2024 – 2025 годов 
(в редакции решения совета депутатов муниципального образования Тосненский муниципальный район Ленинградкой области от 19.12.2023 № 244)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</si>
</sst>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/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6.85546875" style="5" customWidth="1"/>
    <col min="4" max="4" width="16" style="1" customWidth="1"/>
    <col min="5" max="5" width="14.85546875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101.25" customHeight="1">
      <c r="A1" s="31" t="s">
        <v>28</v>
      </c>
      <c r="B1" s="31"/>
      <c r="C1" s="31"/>
      <c r="D1" s="31"/>
      <c r="E1" s="31"/>
    </row>
    <row r="2" spans="1:5" ht="36" customHeight="1">
      <c r="A2" s="35" t="s">
        <v>2</v>
      </c>
      <c r="B2" s="37" t="s">
        <v>3</v>
      </c>
      <c r="C2" s="32" t="s">
        <v>10</v>
      </c>
      <c r="D2" s="33"/>
      <c r="E2" s="34"/>
    </row>
    <row r="3" spans="1:5" ht="15.75">
      <c r="A3" s="36"/>
      <c r="B3" s="38"/>
      <c r="C3" s="8" t="s">
        <v>11</v>
      </c>
      <c r="D3" s="8" t="s">
        <v>17</v>
      </c>
      <c r="E3" s="8" t="s">
        <v>19</v>
      </c>
    </row>
    <row r="4" spans="1:5" ht="20.25" customHeight="1">
      <c r="A4" s="28" t="s">
        <v>7</v>
      </c>
      <c r="B4" s="29"/>
      <c r="C4" s="29"/>
      <c r="D4" s="29"/>
      <c r="E4" s="30"/>
    </row>
    <row r="5" spans="1:5" ht="63">
      <c r="A5" s="13" t="s">
        <v>4</v>
      </c>
      <c r="B5" s="7" t="s">
        <v>21</v>
      </c>
      <c r="C5" s="19">
        <f>10340.1+3703.408+173382+4736.71467+42587.52715-0.1-0.1401</f>
        <v>234749.50972</v>
      </c>
      <c r="D5" s="21">
        <f>21787.117+58921.4+5123.6</f>
        <v>85832.116999999998</v>
      </c>
      <c r="E5" s="21">
        <v>0</v>
      </c>
    </row>
    <row r="6" spans="1:5" ht="63">
      <c r="A6" s="13" t="s">
        <v>6</v>
      </c>
      <c r="B6" s="7" t="s">
        <v>5</v>
      </c>
      <c r="C6" s="20">
        <f>1159.823+10438.4+0.13614</f>
        <v>11598.35914</v>
      </c>
      <c r="D6" s="21">
        <v>10438.4</v>
      </c>
      <c r="E6" s="21">
        <v>0</v>
      </c>
    </row>
    <row r="7" spans="1:5" ht="94.5">
      <c r="A7" s="13" t="s">
        <v>16</v>
      </c>
      <c r="B7" s="7" t="s">
        <v>23</v>
      </c>
      <c r="C7" s="20">
        <f>10200-1250</f>
        <v>8950</v>
      </c>
      <c r="D7" s="20">
        <v>6400</v>
      </c>
      <c r="E7" s="21">
        <v>15653.18</v>
      </c>
    </row>
    <row r="8" spans="1:5" ht="47.25">
      <c r="A8" s="18" t="s">
        <v>25</v>
      </c>
      <c r="B8" s="7" t="s">
        <v>27</v>
      </c>
      <c r="C8" s="20">
        <f>2980.78-492</f>
        <v>2488.7800000000002</v>
      </c>
      <c r="D8" s="20">
        <v>0</v>
      </c>
      <c r="E8" s="21">
        <v>0</v>
      </c>
    </row>
    <row r="9" spans="1:5" ht="78.75">
      <c r="A9" s="18" t="s">
        <v>26</v>
      </c>
      <c r="B9" s="7" t="s">
        <v>27</v>
      </c>
      <c r="C9" s="20">
        <f>3183.2-533</f>
        <v>2650.2</v>
      </c>
      <c r="D9" s="20">
        <v>0</v>
      </c>
      <c r="E9" s="21">
        <v>0</v>
      </c>
    </row>
    <row r="10" spans="1:5" ht="15.75">
      <c r="A10" s="11" t="s">
        <v>0</v>
      </c>
      <c r="B10" s="4"/>
      <c r="C10" s="12">
        <f>SUM(C5:C9)</f>
        <v>260436.84886</v>
      </c>
      <c r="D10" s="12">
        <f>SUM(D5:D9)</f>
        <v>102670.51699999999</v>
      </c>
      <c r="E10" s="12">
        <f>SUM(E5:E9)</f>
        <v>15653.18</v>
      </c>
    </row>
    <row r="11" spans="1:5" ht="21.75" customHeight="1">
      <c r="A11" s="28" t="s">
        <v>8</v>
      </c>
      <c r="B11" s="29"/>
      <c r="C11" s="29"/>
      <c r="D11" s="29"/>
      <c r="E11" s="30"/>
    </row>
    <row r="12" spans="1:5" ht="47.25">
      <c r="A12" s="13" t="s">
        <v>15</v>
      </c>
      <c r="B12" s="7" t="s">
        <v>22</v>
      </c>
      <c r="C12" s="20">
        <f>6820.283+2268.209+3715.598+26217.43+121029.48455</f>
        <v>160051.00455000001</v>
      </c>
      <c r="D12" s="20">
        <v>0</v>
      </c>
      <c r="E12" s="20">
        <v>0</v>
      </c>
    </row>
    <row r="13" spans="1:5" ht="18.75" customHeight="1">
      <c r="A13" s="14" t="s">
        <v>0</v>
      </c>
      <c r="B13" s="14"/>
      <c r="C13" s="6">
        <f>SUM(C12:C12)</f>
        <v>160051.00455000001</v>
      </c>
      <c r="D13" s="6">
        <f>SUM(D12:D12)</f>
        <v>0</v>
      </c>
      <c r="E13" s="6">
        <f>SUM(E12:E12)</f>
        <v>0</v>
      </c>
    </row>
    <row r="14" spans="1:5" ht="23.25" customHeight="1">
      <c r="A14" s="22" t="s">
        <v>12</v>
      </c>
      <c r="B14" s="23"/>
      <c r="C14" s="23"/>
      <c r="D14" s="23"/>
      <c r="E14" s="24"/>
    </row>
    <row r="15" spans="1:5" ht="31.5">
      <c r="A15" s="15" t="s">
        <v>24</v>
      </c>
      <c r="B15" s="16" t="s">
        <v>18</v>
      </c>
      <c r="C15" s="21">
        <f>1089.12+891.44544-395</f>
        <v>1585.5654399999999</v>
      </c>
      <c r="D15" s="21">
        <v>0</v>
      </c>
      <c r="E15" s="21">
        <v>0</v>
      </c>
    </row>
    <row r="16" spans="1:5" ht="18" customHeight="1">
      <c r="A16" s="14" t="s">
        <v>0</v>
      </c>
      <c r="B16" s="7"/>
      <c r="C16" s="10">
        <f>SUM(C15)</f>
        <v>1585.5654399999999</v>
      </c>
      <c r="D16" s="10">
        <f t="shared" ref="D16:E16" si="0">SUM(D15)</f>
        <v>0</v>
      </c>
      <c r="E16" s="10">
        <f t="shared" si="0"/>
        <v>0</v>
      </c>
    </row>
    <row r="17" spans="1:5" ht="21.75" customHeight="1">
      <c r="A17" s="25" t="s">
        <v>9</v>
      </c>
      <c r="B17" s="26"/>
      <c r="C17" s="26"/>
      <c r="D17" s="26"/>
      <c r="E17" s="27"/>
    </row>
    <row r="18" spans="1:5" ht="63">
      <c r="A18" s="13" t="s">
        <v>1</v>
      </c>
      <c r="B18" s="17" t="s">
        <v>20</v>
      </c>
      <c r="C18" s="20">
        <v>10338.99</v>
      </c>
      <c r="D18" s="20">
        <v>10338.99</v>
      </c>
      <c r="E18" s="20">
        <v>10338.99</v>
      </c>
    </row>
    <row r="19" spans="1:5" ht="63">
      <c r="A19" s="13" t="s">
        <v>14</v>
      </c>
      <c r="B19" s="17" t="s">
        <v>20</v>
      </c>
      <c r="C19" s="20">
        <f>79100.8+454.84251+26596.22905+3006.26475</f>
        <v>109158.13631</v>
      </c>
      <c r="D19" s="20">
        <f>53047.8+454.86251</f>
        <v>53502.662510000002</v>
      </c>
      <c r="E19" s="20">
        <f>50619.9+1939.27623</f>
        <v>52559.176230000005</v>
      </c>
    </row>
    <row r="20" spans="1:5" ht="15.75">
      <c r="A20" s="2" t="s">
        <v>0</v>
      </c>
      <c r="B20" s="3"/>
      <c r="C20" s="6">
        <f>SUM(C18:C19)</f>
        <v>119497.12631000001</v>
      </c>
      <c r="D20" s="6">
        <f>SUM(D18:D19)</f>
        <v>63841.65251</v>
      </c>
      <c r="E20" s="6">
        <f>SUM(E18:E19)</f>
        <v>62898.166230000003</v>
      </c>
    </row>
    <row r="21" spans="1:5" ht="15.75">
      <c r="A21" s="9" t="s">
        <v>13</v>
      </c>
      <c r="B21" s="9"/>
      <c r="C21" s="6">
        <f>C10+C13+C16+C18+C19</f>
        <v>541570.54515999998</v>
      </c>
      <c r="D21" s="6">
        <f t="shared" ref="D21:E21" si="1">D10+D13+D16+D18+D19</f>
        <v>166512.16951000001</v>
      </c>
      <c r="E21" s="6">
        <f t="shared" si="1"/>
        <v>78551.346229999996</v>
      </c>
    </row>
    <row r="22" spans="1:5" ht="15.75">
      <c r="D22" s="5"/>
    </row>
    <row r="23" spans="1:5" ht="52.5" customHeight="1"/>
    <row r="24" spans="1:5" ht="52.5" customHeight="1"/>
    <row r="25" spans="1:5" ht="15.75"/>
    <row r="26" spans="1:5" ht="50.25" customHeight="1"/>
    <row r="27" spans="1:5" ht="15.75"/>
    <row r="28" spans="1:5" ht="15.75"/>
    <row r="29" spans="1:5" ht="15.75"/>
    <row r="30" spans="1:5" ht="15.75"/>
    <row r="31" spans="1:5" ht="15.75"/>
    <row r="32" spans="1:5" ht="15.75"/>
    <row r="33" ht="39.6" customHeight="1"/>
  </sheetData>
  <mergeCells count="8">
    <mergeCell ref="A14:E14"/>
    <mergeCell ref="A17:E17"/>
    <mergeCell ref="A11:E11"/>
    <mergeCell ref="A1:E1"/>
    <mergeCell ref="A4:E4"/>
    <mergeCell ref="C2:E2"/>
    <mergeCell ref="A2:A3"/>
    <mergeCell ref="B2:B3"/>
  </mergeCells>
  <pageMargins left="0.62992125984251968" right="0.43307086614173229" top="0.59055118110236227" bottom="0.74803149606299213" header="0.27559055118110237" footer="0.39370078740157483"/>
  <pageSetup paperSize="9" scale="86" firstPageNumber="96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2023-12-22T06:57:09Z</cp:lastPrinted>
  <dcterms:created xsi:type="dcterms:W3CDTF">2014-02-27T12:40:49Z</dcterms:created>
  <dcterms:modified xsi:type="dcterms:W3CDTF">2024-01-18T08:44:30Z</dcterms:modified>
</cp:coreProperties>
</file>