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 по разделам" sheetId="1" r:id="rId1"/>
  </sheets>
  <definedNames>
    <definedName name="APPT" localSheetId="0">'2020 по разделам'!#REF!</definedName>
    <definedName name="FIO" localSheetId="0">'2020 по разделам'!#REF!</definedName>
    <definedName name="SIGN" localSheetId="0">'2020 по разделам'!$A$13:$H$13</definedName>
  </definedNames>
  <calcPr fullCalcOnLoad="1"/>
</workbook>
</file>

<file path=xl/sharedStrings.xml><?xml version="1.0" encoding="utf-8"?>
<sst xmlns="http://schemas.openxmlformats.org/spreadsheetml/2006/main" count="138" uniqueCount="70">
  <si>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</si>
  <si>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</si>
  <si>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</si>
  <si>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</si>
  <si>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</si>
  <si>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</si>
  <si>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</si>
  <si>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</si>
  <si>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</si>
  <si>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</si>
  <si>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</si>
  <si>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</si>
  <si>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</si>
  <si>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</si>
  <si>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</si>
  <si>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</si>
  <si>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</si>
  <si>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</si>
  <si>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</si>
  <si>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</si>
  <si>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</si>
  <si>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Код раздела</t>
  </si>
  <si>
    <t>Код подраздела</t>
  </si>
  <si>
    <t xml:space="preserve">Наименование </t>
  </si>
  <si>
    <t>ВСЕГО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</si>
  <si>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</si>
  <si>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</si>
  <si>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</si>
  <si>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</si>
  <si>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</si>
  <si>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</si>
  <si>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</si>
  <si>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</si>
  <si>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</si>
  <si>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</si>
  <si>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деятельсти</t>
  </si>
  <si>
    <t>Прочие межбюджетные трансферты общего характера</t>
  </si>
  <si>
    <t>Коммунальное хозяйство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</si>
  <si>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</si>
  <si>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</si>
  <si>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Судебная система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</si>
  <si>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</si>
  <si>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</si>
  <si>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</si>
  <si>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</si>
  <si>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</si>
  <si>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</si>
  <si>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</si>
  <si>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</si>
  <si>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</si>
  <si>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14</t>
  </si>
  <si>
    <t>08</t>
  </si>
  <si>
    <t>12</t>
  </si>
  <si>
    <t>07</t>
  </si>
  <si>
    <t>10</t>
  </si>
  <si>
    <t>Связь и информатика</t>
  </si>
  <si>
    <t>Дополнительное образование детей</t>
  </si>
  <si>
    <t>Молодежная политика</t>
  </si>
  <si>
    <t>Массовый спорт</t>
  </si>
  <si>
    <t>тыс. рублей</t>
  </si>
  <si>
    <t>Физическая культура</t>
  </si>
  <si>
    <t>Спорт высших достижений</t>
  </si>
  <si>
    <t>Плановая сумма,               тыс. рублей</t>
  </si>
  <si>
    <t>Фактически исполнено, тыс. рублей</t>
  </si>
  <si>
    <t>% исполнения</t>
  </si>
  <si>
    <t>Защита населения и территории от чрезвычайных ситуаций природного и техногенного характера, пожарная безопасность</t>
  </si>
  <si>
    <t>Транспорт</t>
  </si>
  <si>
    <t>Показатели исполнения расходов бюджета муниципального образования 
Тосненский муниципальный район Ленинградской области за 2022 год 
по разделам, подразделам классификации расходов бюджета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</si>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</sst>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/>
    </xf>
    <xf numFmtId="174" fontId="2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0"/>
  <sheetViews>
    <sheetView showGridLines="0" tabSelected="1" workbookViewId="0" topLeftCell="A1">
      <selection activeCell="G4" sqref="G4"/>
    </sheetView>
  </sheetViews>
  <sheetFormatPr defaultColWidth="9.140625" defaultRowHeight="12.75" customHeight="1" outlineLevelRow="1"/>
  <cols>
    <col min="1" max="1" width="51.140625" style="1" customWidth="1"/>
    <col min="2" max="2" width="6.7109375" style="1" customWidth="1"/>
    <col min="3" max="3" width="6.57421875" style="1" customWidth="1"/>
    <col min="4" max="4" width="17.28125" style="1" customWidth="1"/>
    <col min="5" max="5" width="17.8515625" style="1" customWidth="1"/>
    <col min="6" max="6" width="9.140625" style="1" customWidth="1"/>
    <col min="7" max="7" width="13.140625" style="1" bestFit="1" customWidth="1"/>
    <col min="8" max="16384" width="9.140625" style="1" customWidth="1"/>
  </cols>
  <sheetData>
    <row r="1" spans="1:6" ht="54" customHeight="1">
      <c r="A1" s="16" t="s">
        <v>67</v>
      </c>
      <c r="B1" s="16"/>
      <c r="C1" s="16"/>
      <c r="D1" s="16"/>
      <c r="E1" s="16"/>
      <c r="F1" s="16"/>
    </row>
    <row r="2" ht="15.75">
      <c r="F2" s="11" t="s">
        <v>59</v>
      </c>
    </row>
    <row r="3" spans="1:6" ht="47.25" customHeight="1">
      <c r="A3" s="2" t="s">
        <v>23</v>
      </c>
      <c r="B3" s="2" t="s">
        <v>21</v>
      </c>
      <c r="C3" s="2" t="s">
        <v>22</v>
      </c>
      <c r="D3" s="12" t="s">
        <v>62</v>
      </c>
      <c r="E3" s="12" t="s">
        <v>63</v>
      </c>
      <c r="F3" s="13" t="s">
        <v>64</v>
      </c>
    </row>
    <row r="4" spans="1:6" ht="15.75">
      <c r="A4" s="6" t="s">
        <v>25</v>
      </c>
      <c r="B4" s="2" t="s">
        <v>41</v>
      </c>
      <c r="C4" s="2"/>
      <c r="D4" s="8">
        <f>SUM(D5:D11)</f>
        <v>310539.54057</v>
      </c>
      <c r="E4" s="8">
        <f>SUM(E5:E11)</f>
        <v>298862.48918</v>
      </c>
      <c r="F4" s="14">
        <f>E4/D4*100</f>
        <v>96.23975376257509</v>
      </c>
    </row>
    <row r="5" spans="1:6" ht="47.25">
      <c r="A5" s="3" t="s">
        <v>68</v>
      </c>
      <c r="B5" s="4" t="s">
        <v>41</v>
      </c>
      <c r="C5" s="4" t="s">
        <v>42</v>
      </c>
      <c r="D5" s="9">
        <v>2326.386</v>
      </c>
      <c r="E5" s="9">
        <v>2308.71739</v>
      </c>
      <c r="F5" s="15">
        <f aca="true" t="shared" si="0" ref="F5:F50">E5/D5*100</f>
        <v>99.24051253747228</v>
      </c>
    </row>
    <row r="6" spans="1:6" ht="63" outlineLevel="1">
      <c r="A6" s="3" t="s">
        <v>1</v>
      </c>
      <c r="B6" s="4" t="s">
        <v>41</v>
      </c>
      <c r="C6" s="4" t="s">
        <v>43</v>
      </c>
      <c r="D6" s="9">
        <v>5901.312</v>
      </c>
      <c r="E6" s="9">
        <v>5801.17776</v>
      </c>
      <c r="F6" s="15">
        <f t="shared" si="0"/>
        <v>98.3031868167621</v>
      </c>
    </row>
    <row r="7" spans="1:6" ht="63" outlineLevel="1">
      <c r="A7" s="3" t="s">
        <v>2</v>
      </c>
      <c r="B7" s="4" t="s">
        <v>41</v>
      </c>
      <c r="C7" s="4" t="s">
        <v>44</v>
      </c>
      <c r="D7" s="9">
        <v>144246.82468</v>
      </c>
      <c r="E7" s="9">
        <v>141761.68499</v>
      </c>
      <c r="F7" s="15">
        <f t="shared" si="0"/>
        <v>98.2771615974819</v>
      </c>
    </row>
    <row r="8" spans="1:6" ht="15.75" outlineLevel="1">
      <c r="A8" s="3" t="s">
        <v>40</v>
      </c>
      <c r="B8" s="4" t="s">
        <v>41</v>
      </c>
      <c r="C8" s="4" t="s">
        <v>45</v>
      </c>
      <c r="D8" s="9">
        <v>246.6</v>
      </c>
      <c r="E8" s="9">
        <v>140.4</v>
      </c>
      <c r="F8" s="15">
        <f t="shared" si="0"/>
        <v>56.93430656934307</v>
      </c>
    </row>
    <row r="9" spans="1:6" ht="47.25" outlineLevel="1">
      <c r="A9" s="3" t="s">
        <v>3</v>
      </c>
      <c r="B9" s="4" t="s">
        <v>41</v>
      </c>
      <c r="C9" s="4" t="s">
        <v>46</v>
      </c>
      <c r="D9" s="9">
        <v>40221.009</v>
      </c>
      <c r="E9" s="9">
        <v>40126.85181</v>
      </c>
      <c r="F9" s="15">
        <f t="shared" si="0"/>
        <v>99.76590047753402</v>
      </c>
    </row>
    <row r="10" spans="1:6" ht="15.75" outlineLevel="1">
      <c r="A10" s="3" t="s">
        <v>4</v>
      </c>
      <c r="B10" s="4" t="s">
        <v>41</v>
      </c>
      <c r="C10" s="4" t="s">
        <v>47</v>
      </c>
      <c r="D10" s="9">
        <v>5000</v>
      </c>
      <c r="E10" s="9">
        <v>0</v>
      </c>
      <c r="F10" s="15">
        <f t="shared" si="0"/>
        <v>0</v>
      </c>
    </row>
    <row r="11" spans="1:6" ht="15.75" outlineLevel="1">
      <c r="A11" s="3" t="s">
        <v>5</v>
      </c>
      <c r="B11" s="4" t="s">
        <v>41</v>
      </c>
      <c r="C11" s="4" t="s">
        <v>48</v>
      </c>
      <c r="D11" s="9">
        <v>112597.40889</v>
      </c>
      <c r="E11" s="9">
        <v>108723.65723</v>
      </c>
      <c r="F11" s="15">
        <f t="shared" si="0"/>
        <v>96.55964404670769</v>
      </c>
    </row>
    <row r="12" spans="1:6" ht="31.5">
      <c r="A12" s="6" t="s">
        <v>26</v>
      </c>
      <c r="B12" s="2" t="s">
        <v>43</v>
      </c>
      <c r="C12" s="2"/>
      <c r="D12" s="8">
        <f>SUM(D13:D15)</f>
        <v>24425.297</v>
      </c>
      <c r="E12" s="8">
        <f>SUM(E13:E15)</f>
        <v>11278.14817</v>
      </c>
      <c r="F12" s="14">
        <f t="shared" si="0"/>
        <v>46.17404721834089</v>
      </c>
    </row>
    <row r="13" spans="1:6" ht="47.25" outlineLevel="1">
      <c r="A13" s="3" t="s">
        <v>6</v>
      </c>
      <c r="B13" s="4" t="s">
        <v>43</v>
      </c>
      <c r="C13" s="4" t="s">
        <v>49</v>
      </c>
      <c r="D13" s="9">
        <v>13270.868</v>
      </c>
      <c r="E13" s="9">
        <v>188.06668</v>
      </c>
      <c r="F13" s="15">
        <f t="shared" si="0"/>
        <v>1.417139255699024</v>
      </c>
    </row>
    <row r="14" spans="1:6" ht="47.25" outlineLevel="1">
      <c r="A14" s="3" t="s">
        <v>65</v>
      </c>
      <c r="B14" s="4" t="s">
        <v>43</v>
      </c>
      <c r="C14" s="4" t="s">
        <v>54</v>
      </c>
      <c r="D14" s="9">
        <v>102</v>
      </c>
      <c r="E14" s="9">
        <v>102</v>
      </c>
      <c r="F14" s="15">
        <f t="shared" si="0"/>
        <v>100</v>
      </c>
    </row>
    <row r="15" spans="1:6" ht="31.5" outlineLevel="1">
      <c r="A15" s="3" t="s">
        <v>35</v>
      </c>
      <c r="B15" s="4" t="s">
        <v>43</v>
      </c>
      <c r="C15" s="4" t="s">
        <v>50</v>
      </c>
      <c r="D15" s="9">
        <v>11052.429</v>
      </c>
      <c r="E15" s="9">
        <v>10988.08149</v>
      </c>
      <c r="F15" s="15">
        <f t="shared" si="0"/>
        <v>99.41779757191836</v>
      </c>
    </row>
    <row r="16" spans="1:6" ht="15.75">
      <c r="A16" s="6" t="s">
        <v>27</v>
      </c>
      <c r="B16" s="2" t="s">
        <v>44</v>
      </c>
      <c r="C16" s="2"/>
      <c r="D16" s="8">
        <f>SUM(D17:D20)</f>
        <v>72236.69519</v>
      </c>
      <c r="E16" s="8">
        <f>SUM(E17:E20)</f>
        <v>67356.4062</v>
      </c>
      <c r="F16" s="14">
        <f t="shared" si="0"/>
        <v>93.24403064514004</v>
      </c>
    </row>
    <row r="17" spans="1:6" ht="15.75" outlineLevel="1">
      <c r="A17" s="3" t="s">
        <v>7</v>
      </c>
      <c r="B17" s="4" t="s">
        <v>44</v>
      </c>
      <c r="C17" s="4" t="s">
        <v>45</v>
      </c>
      <c r="D17" s="9">
        <v>21521.8</v>
      </c>
      <c r="E17" s="9">
        <v>21272.30958</v>
      </c>
      <c r="F17" s="15">
        <f t="shared" si="0"/>
        <v>98.8407548625115</v>
      </c>
    </row>
    <row r="18" spans="1:6" ht="15.75" outlineLevel="1">
      <c r="A18" s="3" t="s">
        <v>66</v>
      </c>
      <c r="B18" s="4" t="s">
        <v>44</v>
      </c>
      <c r="C18" s="4" t="s">
        <v>51</v>
      </c>
      <c r="D18" s="9">
        <v>27484.549</v>
      </c>
      <c r="E18" s="9">
        <v>24084.8441</v>
      </c>
      <c r="F18" s="15">
        <f t="shared" si="0"/>
        <v>87.63048686009</v>
      </c>
    </row>
    <row r="19" spans="1:6" ht="15.75" outlineLevel="1">
      <c r="A19" s="3" t="s">
        <v>55</v>
      </c>
      <c r="B19" s="4" t="s">
        <v>44</v>
      </c>
      <c r="C19" s="4" t="s">
        <v>54</v>
      </c>
      <c r="D19" s="9">
        <v>681.36</v>
      </c>
      <c r="E19" s="9">
        <v>645.31173</v>
      </c>
      <c r="F19" s="15">
        <f t="shared" si="0"/>
        <v>94.70936509334273</v>
      </c>
    </row>
    <row r="20" spans="1:6" ht="31.5" outlineLevel="1">
      <c r="A20" s="3" t="s">
        <v>8</v>
      </c>
      <c r="B20" s="4" t="s">
        <v>44</v>
      </c>
      <c r="C20" s="4" t="s">
        <v>52</v>
      </c>
      <c r="D20" s="9">
        <v>22548.98619</v>
      </c>
      <c r="E20" s="9">
        <v>21353.94079</v>
      </c>
      <c r="F20" s="15">
        <f t="shared" si="0"/>
        <v>94.7002255891665</v>
      </c>
    </row>
    <row r="21" spans="1:6" ht="31.5">
      <c r="A21" s="6" t="s">
        <v>28</v>
      </c>
      <c r="B21" s="2" t="s">
        <v>45</v>
      </c>
      <c r="C21" s="2"/>
      <c r="D21" s="8">
        <f>SUM(D22:D25)</f>
        <v>18362.62254</v>
      </c>
      <c r="E21" s="8">
        <f>SUM(E22:E25)</f>
        <v>17176.41333</v>
      </c>
      <c r="F21" s="14">
        <f t="shared" si="0"/>
        <v>93.54008825582491</v>
      </c>
    </row>
    <row r="22" spans="1:6" ht="15.75" outlineLevel="1">
      <c r="A22" s="3" t="s">
        <v>9</v>
      </c>
      <c r="B22" s="4" t="s">
        <v>45</v>
      </c>
      <c r="C22" s="4" t="s">
        <v>41</v>
      </c>
      <c r="D22" s="9">
        <v>12824.24</v>
      </c>
      <c r="E22" s="9">
        <v>12012.85859</v>
      </c>
      <c r="F22" s="15">
        <f t="shared" si="0"/>
        <v>93.67306436872673</v>
      </c>
    </row>
    <row r="23" spans="1:6" ht="15.75" outlineLevel="1">
      <c r="A23" s="3" t="s">
        <v>37</v>
      </c>
      <c r="B23" s="4" t="s">
        <v>45</v>
      </c>
      <c r="C23" s="4" t="s">
        <v>42</v>
      </c>
      <c r="D23" s="9">
        <v>1912.84354</v>
      </c>
      <c r="E23" s="9">
        <v>1912.84354</v>
      </c>
      <c r="F23" s="15">
        <f t="shared" si="0"/>
        <v>100</v>
      </c>
    </row>
    <row r="24" spans="1:6" ht="15.75" outlineLevel="1">
      <c r="A24" s="3" t="s">
        <v>69</v>
      </c>
      <c r="B24" s="4" t="s">
        <v>45</v>
      </c>
      <c r="C24" s="4" t="s">
        <v>43</v>
      </c>
      <c r="D24" s="9">
        <v>1295.739</v>
      </c>
      <c r="E24" s="9">
        <v>1295.739</v>
      </c>
      <c r="F24" s="15">
        <f t="shared" si="0"/>
        <v>100</v>
      </c>
    </row>
    <row r="25" spans="1:6" ht="31.5" outlineLevel="1">
      <c r="A25" s="3" t="s">
        <v>38</v>
      </c>
      <c r="B25" s="4" t="s">
        <v>45</v>
      </c>
      <c r="C25" s="4" t="s">
        <v>45</v>
      </c>
      <c r="D25" s="9">
        <v>2329.8</v>
      </c>
      <c r="E25" s="9">
        <v>1954.9722</v>
      </c>
      <c r="F25" s="15">
        <f t="shared" si="0"/>
        <v>83.91158897759463</v>
      </c>
    </row>
    <row r="26" spans="1:6" ht="15.75">
      <c r="A26" s="6" t="s">
        <v>29</v>
      </c>
      <c r="B26" s="2" t="s">
        <v>53</v>
      </c>
      <c r="C26" s="2"/>
      <c r="D26" s="8">
        <f>SUM(D27:D32)</f>
        <v>2863770.18376</v>
      </c>
      <c r="E26" s="8">
        <f>SUM(E27:E32)</f>
        <v>2746230.1054799994</v>
      </c>
      <c r="F26" s="14">
        <f t="shared" si="0"/>
        <v>95.89561763906363</v>
      </c>
    </row>
    <row r="27" spans="1:6" ht="15.75" outlineLevel="1">
      <c r="A27" s="3" t="s">
        <v>10</v>
      </c>
      <c r="B27" s="4" t="s">
        <v>53</v>
      </c>
      <c r="C27" s="4" t="s">
        <v>41</v>
      </c>
      <c r="D27" s="9">
        <v>966801.20253</v>
      </c>
      <c r="E27" s="9">
        <v>903659.11249</v>
      </c>
      <c r="F27" s="15">
        <f t="shared" si="0"/>
        <v>93.46896860753121</v>
      </c>
    </row>
    <row r="28" spans="1:6" ht="15.75" outlineLevel="1">
      <c r="A28" s="3" t="s">
        <v>11</v>
      </c>
      <c r="B28" s="4" t="s">
        <v>53</v>
      </c>
      <c r="C28" s="4" t="s">
        <v>42</v>
      </c>
      <c r="D28" s="9">
        <v>1320728.36585</v>
      </c>
      <c r="E28" s="9">
        <v>1269829.61132</v>
      </c>
      <c r="F28" s="15">
        <f t="shared" si="0"/>
        <v>96.14616026685833</v>
      </c>
    </row>
    <row r="29" spans="1:6" ht="15.75" outlineLevel="1">
      <c r="A29" s="3" t="s">
        <v>56</v>
      </c>
      <c r="B29" s="4" t="s">
        <v>53</v>
      </c>
      <c r="C29" s="4" t="s">
        <v>43</v>
      </c>
      <c r="D29" s="9">
        <v>242655.36508</v>
      </c>
      <c r="E29" s="9">
        <v>242304.83551</v>
      </c>
      <c r="F29" s="15">
        <f t="shared" si="0"/>
        <v>99.85554427371329</v>
      </c>
    </row>
    <row r="30" spans="1:6" ht="31.5" outlineLevel="1">
      <c r="A30" s="3" t="s">
        <v>39</v>
      </c>
      <c r="B30" s="4" t="s">
        <v>53</v>
      </c>
      <c r="C30" s="4" t="s">
        <v>45</v>
      </c>
      <c r="D30" s="9">
        <v>2870.3634</v>
      </c>
      <c r="E30" s="9">
        <v>2862.33498</v>
      </c>
      <c r="F30" s="15">
        <f t="shared" si="0"/>
        <v>99.7202995272306</v>
      </c>
    </row>
    <row r="31" spans="1:6" ht="15.75" outlineLevel="1">
      <c r="A31" s="3" t="s">
        <v>57</v>
      </c>
      <c r="B31" s="4" t="s">
        <v>53</v>
      </c>
      <c r="C31" s="4" t="s">
        <v>53</v>
      </c>
      <c r="D31" s="9">
        <v>19637.72454</v>
      </c>
      <c r="E31" s="9">
        <v>19204.56829</v>
      </c>
      <c r="F31" s="15">
        <f t="shared" si="0"/>
        <v>97.79426455892226</v>
      </c>
    </row>
    <row r="32" spans="1:6" ht="15.75" outlineLevel="1">
      <c r="A32" s="3" t="s">
        <v>12</v>
      </c>
      <c r="B32" s="4" t="s">
        <v>53</v>
      </c>
      <c r="C32" s="4" t="s">
        <v>49</v>
      </c>
      <c r="D32" s="9">
        <v>311077.16236</v>
      </c>
      <c r="E32" s="9">
        <v>308369.64289</v>
      </c>
      <c r="F32" s="15">
        <f t="shared" si="0"/>
        <v>99.12963090910972</v>
      </c>
    </row>
    <row r="33" spans="1:6" ht="15.75">
      <c r="A33" s="6" t="s">
        <v>30</v>
      </c>
      <c r="B33" s="2" t="s">
        <v>51</v>
      </c>
      <c r="C33" s="2"/>
      <c r="D33" s="8">
        <f>SUM(D34:D34)</f>
        <v>311185.74951</v>
      </c>
      <c r="E33" s="8">
        <f>SUM(E34:E34)</f>
        <v>236072.2809</v>
      </c>
      <c r="F33" s="14">
        <f t="shared" si="0"/>
        <v>75.86217597422912</v>
      </c>
    </row>
    <row r="34" spans="1:6" ht="15.75" outlineLevel="1">
      <c r="A34" s="3" t="s">
        <v>13</v>
      </c>
      <c r="B34" s="4" t="s">
        <v>51</v>
      </c>
      <c r="C34" s="4" t="s">
        <v>41</v>
      </c>
      <c r="D34" s="9">
        <v>311185.74951</v>
      </c>
      <c r="E34" s="9">
        <v>236072.2809</v>
      </c>
      <c r="F34" s="15">
        <f t="shared" si="0"/>
        <v>75.86217597422912</v>
      </c>
    </row>
    <row r="35" spans="1:6" ht="15.75">
      <c r="A35" s="6" t="s">
        <v>31</v>
      </c>
      <c r="B35" s="2" t="s">
        <v>54</v>
      </c>
      <c r="C35" s="2"/>
      <c r="D35" s="8">
        <f>SUM(D36:D39)</f>
        <v>318571.77957</v>
      </c>
      <c r="E35" s="8">
        <f>SUM(E36:E39)</f>
        <v>307028.50182999996</v>
      </c>
      <c r="F35" s="14">
        <f t="shared" si="0"/>
        <v>96.37655358061507</v>
      </c>
    </row>
    <row r="36" spans="1:6" ht="15.75" outlineLevel="1">
      <c r="A36" s="3" t="s">
        <v>14</v>
      </c>
      <c r="B36" s="4" t="s">
        <v>54</v>
      </c>
      <c r="C36" s="4" t="s">
        <v>41</v>
      </c>
      <c r="D36" s="9">
        <v>30277.52171</v>
      </c>
      <c r="E36" s="9">
        <v>30277.52171</v>
      </c>
      <c r="F36" s="15">
        <f t="shared" si="0"/>
        <v>100</v>
      </c>
    </row>
    <row r="37" spans="1:6" ht="15.75" outlineLevel="1">
      <c r="A37" s="3" t="s">
        <v>15</v>
      </c>
      <c r="B37" s="4" t="s">
        <v>54</v>
      </c>
      <c r="C37" s="4" t="s">
        <v>43</v>
      </c>
      <c r="D37" s="9">
        <v>134055.425</v>
      </c>
      <c r="E37" s="9">
        <v>131296.68351</v>
      </c>
      <c r="F37" s="15">
        <f t="shared" si="0"/>
        <v>97.94208888599624</v>
      </c>
    </row>
    <row r="38" spans="1:6" ht="15.75" outlineLevel="1">
      <c r="A38" s="3" t="s">
        <v>16</v>
      </c>
      <c r="B38" s="4" t="s">
        <v>54</v>
      </c>
      <c r="C38" s="4" t="s">
        <v>44</v>
      </c>
      <c r="D38" s="9">
        <v>153190.85986</v>
      </c>
      <c r="E38" s="9">
        <v>144406.32361</v>
      </c>
      <c r="F38" s="15">
        <f t="shared" si="0"/>
        <v>94.26562638395781</v>
      </c>
    </row>
    <row r="39" spans="1:6" ht="15.75" outlineLevel="1">
      <c r="A39" s="3" t="s">
        <v>17</v>
      </c>
      <c r="B39" s="4" t="s">
        <v>54</v>
      </c>
      <c r="C39" s="4" t="s">
        <v>46</v>
      </c>
      <c r="D39" s="9">
        <v>1047.973</v>
      </c>
      <c r="E39" s="9">
        <v>1047.973</v>
      </c>
      <c r="F39" s="15">
        <f t="shared" si="0"/>
        <v>100</v>
      </c>
    </row>
    <row r="40" spans="1:6" ht="15.75">
      <c r="A40" s="6" t="s">
        <v>32</v>
      </c>
      <c r="B40" s="2" t="s">
        <v>47</v>
      </c>
      <c r="C40" s="2"/>
      <c r="D40" s="8">
        <f>SUM(D41:D43)</f>
        <v>59190.974</v>
      </c>
      <c r="E40" s="8">
        <f>SUM(E41:E43)</f>
        <v>58176.70379</v>
      </c>
      <c r="F40" s="14">
        <f t="shared" si="0"/>
        <v>98.28644446702296</v>
      </c>
    </row>
    <row r="41" spans="1:6" ht="15.75">
      <c r="A41" s="3" t="s">
        <v>60</v>
      </c>
      <c r="B41" s="4" t="s">
        <v>47</v>
      </c>
      <c r="C41" s="4" t="s">
        <v>41</v>
      </c>
      <c r="D41" s="9">
        <v>20017.083</v>
      </c>
      <c r="E41" s="9">
        <v>19002.8129</v>
      </c>
      <c r="F41" s="15">
        <f t="shared" si="0"/>
        <v>94.93297749727073</v>
      </c>
    </row>
    <row r="42" spans="1:6" ht="15.75" outlineLevel="1">
      <c r="A42" s="3" t="s">
        <v>58</v>
      </c>
      <c r="B42" s="4" t="s">
        <v>47</v>
      </c>
      <c r="C42" s="4" t="s">
        <v>42</v>
      </c>
      <c r="D42" s="9">
        <v>37760.002</v>
      </c>
      <c r="E42" s="9">
        <v>37760.002</v>
      </c>
      <c r="F42" s="15">
        <f t="shared" si="0"/>
        <v>100</v>
      </c>
    </row>
    <row r="43" spans="1:6" ht="15.75" outlineLevel="1">
      <c r="A43" s="3" t="s">
        <v>61</v>
      </c>
      <c r="B43" s="4" t="s">
        <v>47</v>
      </c>
      <c r="C43" s="4" t="s">
        <v>43</v>
      </c>
      <c r="D43" s="9">
        <v>1413.889</v>
      </c>
      <c r="E43" s="9">
        <v>1413.88889</v>
      </c>
      <c r="F43" s="15">
        <f t="shared" si="0"/>
        <v>99.99999222003991</v>
      </c>
    </row>
    <row r="44" spans="1:6" ht="15.75">
      <c r="A44" s="6" t="s">
        <v>33</v>
      </c>
      <c r="B44" s="2" t="s">
        <v>52</v>
      </c>
      <c r="C44" s="2"/>
      <c r="D44" s="8">
        <f>SUM(D45:D46)</f>
        <v>3457</v>
      </c>
      <c r="E44" s="8">
        <f>SUM(E45:E46)</f>
        <v>3457</v>
      </c>
      <c r="F44" s="14">
        <f t="shared" si="0"/>
        <v>100</v>
      </c>
    </row>
    <row r="45" spans="1:6" ht="15.75" outlineLevel="1">
      <c r="A45" s="3" t="s">
        <v>18</v>
      </c>
      <c r="B45" s="4" t="s">
        <v>52</v>
      </c>
      <c r="C45" s="4" t="s">
        <v>41</v>
      </c>
      <c r="D45" s="9">
        <v>1846</v>
      </c>
      <c r="E45" s="9">
        <v>1846</v>
      </c>
      <c r="F45" s="15">
        <f t="shared" si="0"/>
        <v>100</v>
      </c>
    </row>
    <row r="46" spans="1:6" ht="15.75" outlineLevel="1">
      <c r="A46" s="3" t="s">
        <v>19</v>
      </c>
      <c r="B46" s="4" t="s">
        <v>52</v>
      </c>
      <c r="C46" s="4" t="s">
        <v>42</v>
      </c>
      <c r="D46" s="9">
        <v>1611</v>
      </c>
      <c r="E46" s="9">
        <v>1611</v>
      </c>
      <c r="F46" s="15">
        <f t="shared" si="0"/>
        <v>100</v>
      </c>
    </row>
    <row r="47" spans="1:6" ht="63">
      <c r="A47" s="6" t="s">
        <v>34</v>
      </c>
      <c r="B47" s="2" t="s">
        <v>50</v>
      </c>
      <c r="C47" s="2"/>
      <c r="D47" s="8">
        <f>D48+D49</f>
        <v>201500.04354</v>
      </c>
      <c r="E47" s="8">
        <f>E48+E49</f>
        <v>201057.54321</v>
      </c>
      <c r="F47" s="14">
        <f t="shared" si="0"/>
        <v>99.7803969060125</v>
      </c>
    </row>
    <row r="48" spans="1:6" ht="47.25" outlineLevel="1">
      <c r="A48" s="3" t="s">
        <v>20</v>
      </c>
      <c r="B48" s="4" t="s">
        <v>50</v>
      </c>
      <c r="C48" s="4" t="s">
        <v>41</v>
      </c>
      <c r="D48" s="9">
        <v>166510.2</v>
      </c>
      <c r="E48" s="9">
        <v>166510.2</v>
      </c>
      <c r="F48" s="15">
        <f t="shared" si="0"/>
        <v>100</v>
      </c>
    </row>
    <row r="49" spans="1:6" ht="31.5" outlineLevel="1">
      <c r="A49" s="3" t="s">
        <v>36</v>
      </c>
      <c r="B49" s="4" t="s">
        <v>50</v>
      </c>
      <c r="C49" s="4" t="s">
        <v>43</v>
      </c>
      <c r="D49" s="9">
        <v>34989.84354</v>
      </c>
      <c r="E49" s="9">
        <v>34547.34321</v>
      </c>
      <c r="F49" s="15">
        <f t="shared" si="0"/>
        <v>98.73534635988257</v>
      </c>
    </row>
    <row r="50" spans="1:6" ht="15.75">
      <c r="A50" s="7" t="s">
        <v>24</v>
      </c>
      <c r="B50" s="5" t="s">
        <v>0</v>
      </c>
      <c r="C50" s="5"/>
      <c r="D50" s="10">
        <f>D4+D12+D16+D21+D26+D33+D35+D40+D44+D47</f>
        <v>4183239.88568</v>
      </c>
      <c r="E50" s="10">
        <f>E4+E12+E16+E21+E26+E33+E35+E40+E44+E47</f>
        <v>3946695.5920899995</v>
      </c>
      <c r="F50" s="14">
        <f t="shared" si="0"/>
        <v>94.3454284226029</v>
      </c>
    </row>
    <row r="51" ht="51.75" customHeight="1"/>
    <row r="52" ht="42.75" customHeight="1"/>
  </sheetData>
  <sheetProtection/>
  <mergeCells count="1">
    <mergeCell ref="A1:F1"/>
  </mergeCells>
  <printOptions/>
  <pageMargins left="0.5511811023622047" right="0.3937007874015748" top="0.5905511811023623" bottom="0.5905511811023623" header="0.31496062992125984" footer="0.15748031496062992"/>
  <pageSetup firstPageNumber="15" useFirstPageNumber="1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Иванова Ирина Владимировна</cp:lastModifiedBy>
  <cp:lastPrinted>2022-03-11T11:09:57Z</cp:lastPrinted>
  <dcterms:created xsi:type="dcterms:W3CDTF">2002-03-11T10:22:12Z</dcterms:created>
  <dcterms:modified xsi:type="dcterms:W3CDTF">2024-01-18T09:07:56Z</dcterms:modified>
  <cp:category/>
  <cp:version/>
  <cp:contentType/>
  <cp:contentStatus/>
</cp:coreProperties>
</file>