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C20"/>
  <c r="B20"/>
  <c r="D19"/>
  <c r="E19"/>
  <c r="B18" l="1"/>
  <c r="B5"/>
  <c r="C9" l="1"/>
  <c r="B9"/>
  <c r="D7"/>
  <c r="B21"/>
  <c r="D9" l="1"/>
  <c r="C15"/>
  <c r="B15"/>
  <c r="D14"/>
  <c r="D15" s="1"/>
  <c r="B12" l="1"/>
  <c r="C12"/>
  <c r="C21" s="1"/>
  <c r="D21" l="1"/>
  <c r="E20"/>
  <c r="E17"/>
  <c r="E18"/>
  <c r="E5"/>
  <c r="D18" l="1"/>
  <c r="D17"/>
  <c r="D11"/>
  <c r="D8"/>
  <c r="D5"/>
  <c r="D6" l="1"/>
  <c r="E6"/>
  <c r="E9"/>
  <c r="D12"/>
  <c r="E21" l="1"/>
</calcChain>
</file>

<file path=xl/sharedStrings.xml><?xml version="1.0" encoding="utf-8"?>
<sst xmlns="http://schemas.openxmlformats.org/spreadsheetml/2006/main" count="25" uniqueCount="22">
  <si>
    <t>Наименование объекта</t>
  </si>
  <si>
    <t>Остаток год</t>
  </si>
  <si>
    <t>% исполнения</t>
  </si>
  <si>
    <t>Итого</t>
  </si>
  <si>
    <t>Реконструкция здания начальной школы под МКОУ ДОД "Никольская детская школа искусств" и Никольскую библиотеку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</si>
  <si>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</si>
  <si>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</si>
  <si>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Объекты в сфере физической культуры и спорта</t>
  </si>
  <si>
    <t>Пристройка спортивного зала с МКУ "Тосненская СШОР по дзюдо"</t>
  </si>
  <si>
    <t>тыс. рублей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</si>
  <si>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</si>
  <si>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Объекты в сфере образования</t>
  </si>
  <si>
    <t>Объекты в сфере культуры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</si>
  <si>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</si>
  <si>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Прочие объекты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</si>
  <si>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</si>
  <si>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Общеобразовательная школа на 1100 мест по адресу: Ленинградская область, Тосненский район, п.Тельмана, ул.Московская, д.6, корп.1</t>
  </si>
  <si>
    <t>Общеобразовательная школа на 1100 мест по адресу: Ленинградская область, Тосненский муниципальный район, Федоровское городское поселение, городской поселок Федоровское, ул.Шоссейная, з.у.7Г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</si>
  <si>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2024 год по состоянию на 01.04.2024 года</t>
  </si>
  <si>
    <t>План 
2024 года</t>
  </si>
  <si>
    <t>Факт 
1 квартал 
2024 года</t>
  </si>
  <si>
    <t>Приобретение в муниципальную собственность нежилых помещений для размещения архивохранилища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</si>
</sst>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/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7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D17" sqref="D17:D19"/>
    </sheetView>
  </sheetViews>
  <sheetFormatPr defaultRowHeight="15.75"/>
  <cols>
    <col min="1" max="1" width="41.5703125" style="2" customWidth="1"/>
    <col min="2" max="2" width="17" style="2" customWidth="1"/>
    <col min="3" max="3" width="16.140625" style="2" customWidth="1"/>
    <col min="4" max="4" width="15.7109375" style="2" customWidth="1"/>
    <col min="5" max="5" width="9.140625" style="2" customWidth="1"/>
    <col min="6" max="16384" width="9.140625" style="2"/>
  </cols>
  <sheetData>
    <row r="1" spans="1:5" ht="89.25" customHeight="1">
      <c r="A1" s="26" t="s">
        <v>18</v>
      </c>
      <c r="B1" s="26"/>
      <c r="C1" s="26"/>
      <c r="D1" s="26"/>
      <c r="E1" s="26"/>
    </row>
    <row r="2" spans="1:5">
      <c r="B2" s="1"/>
      <c r="C2" s="1"/>
      <c r="D2" s="27" t="s">
        <v>9</v>
      </c>
      <c r="E2" s="27"/>
    </row>
    <row r="3" spans="1:5" ht="47.25">
      <c r="A3" s="9" t="s">
        <v>0</v>
      </c>
      <c r="B3" s="7" t="s">
        <v>19</v>
      </c>
      <c r="C3" s="7" t="s">
        <v>20</v>
      </c>
      <c r="D3" s="3" t="s">
        <v>1</v>
      </c>
      <c r="E3" s="3" t="s">
        <v>2</v>
      </c>
    </row>
    <row r="4" spans="1:5" ht="15.75" customHeight="1">
      <c r="A4" s="24" t="s">
        <v>11</v>
      </c>
      <c r="B4" s="24"/>
      <c r="C4" s="24"/>
      <c r="D4" s="24"/>
      <c r="E4" s="25"/>
    </row>
    <row r="5" spans="1:5" ht="78.75">
      <c r="A5" s="20" t="s">
        <v>10</v>
      </c>
      <c r="B5" s="13">
        <f>21787.117+378851.89051</f>
        <v>400639.00751000002</v>
      </c>
      <c r="C5" s="13">
        <v>0</v>
      </c>
      <c r="D5" s="14">
        <f t="shared" ref="D5" si="0">B5-C5</f>
        <v>400639.00751000002</v>
      </c>
      <c r="E5" s="4">
        <f>C5/B5*100</f>
        <v>0</v>
      </c>
    </row>
    <row r="6" spans="1:5" ht="76.5" customHeight="1">
      <c r="A6" s="20" t="s">
        <v>15</v>
      </c>
      <c r="B6" s="22">
        <v>6400</v>
      </c>
      <c r="C6" s="13">
        <v>0</v>
      </c>
      <c r="D6" s="14">
        <f>B6-C6</f>
        <v>6400</v>
      </c>
      <c r="E6" s="4">
        <f>C6/B6*100</f>
        <v>0</v>
      </c>
    </row>
    <row r="7" spans="1:5" ht="63">
      <c r="A7" s="21" t="s">
        <v>16</v>
      </c>
      <c r="B7" s="22">
        <v>0</v>
      </c>
      <c r="C7" s="13">
        <v>0</v>
      </c>
      <c r="D7" s="14">
        <f>B7-C7</f>
        <v>0</v>
      </c>
      <c r="E7" s="4">
        <v>0</v>
      </c>
    </row>
    <row r="8" spans="1:5" ht="67.5" customHeight="1">
      <c r="A8" s="21" t="s">
        <v>17</v>
      </c>
      <c r="B8" s="22">
        <v>0</v>
      </c>
      <c r="C8" s="13">
        <v>0</v>
      </c>
      <c r="D8" s="14">
        <f>B8-C8</f>
        <v>0</v>
      </c>
      <c r="E8" s="4">
        <v>0</v>
      </c>
    </row>
    <row r="9" spans="1:5">
      <c r="A9" s="5" t="s">
        <v>3</v>
      </c>
      <c r="B9" s="17">
        <f>SUM(B5:B8)</f>
        <v>407039.00751000002</v>
      </c>
      <c r="C9" s="17">
        <f>SUM(C5:C8)</f>
        <v>0</v>
      </c>
      <c r="D9" s="17">
        <f>B9-C9</f>
        <v>407039.00751000002</v>
      </c>
      <c r="E9" s="6">
        <f t="shared" ref="E9:E21" si="1">C9/B9*100</f>
        <v>0</v>
      </c>
    </row>
    <row r="10" spans="1:5">
      <c r="A10" s="24" t="s">
        <v>12</v>
      </c>
      <c r="B10" s="24"/>
      <c r="C10" s="24"/>
      <c r="D10" s="24"/>
      <c r="E10" s="25"/>
    </row>
    <row r="11" spans="1:5" ht="69.75" customHeight="1">
      <c r="A11" s="8" t="s">
        <v>4</v>
      </c>
      <c r="B11" s="22">
        <v>0</v>
      </c>
      <c r="C11" s="13">
        <v>0</v>
      </c>
      <c r="D11" s="16">
        <f>B11-C11</f>
        <v>0</v>
      </c>
      <c r="E11" s="4">
        <v>0</v>
      </c>
    </row>
    <row r="12" spans="1:5">
      <c r="A12" s="5" t="s">
        <v>3</v>
      </c>
      <c r="B12" s="17">
        <f>SUM(B11:B11)</f>
        <v>0</v>
      </c>
      <c r="C12" s="17">
        <f>SUM(C11:C11)</f>
        <v>0</v>
      </c>
      <c r="D12" s="17">
        <f>B12-C12</f>
        <v>0</v>
      </c>
      <c r="E12" s="6">
        <v>0</v>
      </c>
    </row>
    <row r="13" spans="1:5">
      <c r="A13" s="24" t="s">
        <v>7</v>
      </c>
      <c r="B13" s="24"/>
      <c r="C13" s="24"/>
      <c r="D13" s="24"/>
      <c r="E13" s="25"/>
    </row>
    <row r="14" spans="1:5" ht="31.5">
      <c r="A14" s="15" t="s">
        <v>8</v>
      </c>
      <c r="B14" s="23">
        <v>0</v>
      </c>
      <c r="C14" s="13">
        <v>0</v>
      </c>
      <c r="D14" s="16">
        <f>B14-C14</f>
        <v>0</v>
      </c>
      <c r="E14" s="4">
        <v>0</v>
      </c>
    </row>
    <row r="15" spans="1:5">
      <c r="A15" s="5" t="s">
        <v>3</v>
      </c>
      <c r="B15" s="17">
        <f t="shared" ref="B15:D15" si="2">B14</f>
        <v>0</v>
      </c>
      <c r="C15" s="17">
        <f t="shared" si="2"/>
        <v>0</v>
      </c>
      <c r="D15" s="17">
        <f t="shared" si="2"/>
        <v>0</v>
      </c>
      <c r="E15" s="6">
        <v>0</v>
      </c>
    </row>
    <row r="16" spans="1:5">
      <c r="A16" s="24" t="s">
        <v>14</v>
      </c>
      <c r="B16" s="24"/>
      <c r="C16" s="24"/>
      <c r="D16" s="24"/>
      <c r="E16" s="25"/>
    </row>
    <row r="17" spans="1:5" ht="68.25" customHeight="1">
      <c r="A17" s="10" t="s">
        <v>13</v>
      </c>
      <c r="B17" s="22">
        <v>15085.75</v>
      </c>
      <c r="C17" s="13">
        <v>0</v>
      </c>
      <c r="D17" s="14">
        <f>B17-C17</f>
        <v>15085.75</v>
      </c>
      <c r="E17" s="4">
        <f t="shared" si="1"/>
        <v>0</v>
      </c>
    </row>
    <row r="18" spans="1:5" ht="89.25" customHeight="1">
      <c r="A18" s="8" t="s">
        <v>5</v>
      </c>
      <c r="B18" s="22">
        <f>86660.178</f>
        <v>86660.178</v>
      </c>
      <c r="C18" s="13">
        <v>0</v>
      </c>
      <c r="D18" s="16">
        <f>B18-C18</f>
        <v>86660.178</v>
      </c>
      <c r="E18" s="4">
        <f t="shared" si="1"/>
        <v>0</v>
      </c>
    </row>
    <row r="19" spans="1:5" ht="47.25">
      <c r="A19" s="28" t="s">
        <v>21</v>
      </c>
      <c r="B19" s="22">
        <v>24947</v>
      </c>
      <c r="C19" s="13">
        <v>0</v>
      </c>
      <c r="D19" s="16">
        <f>B19-C19</f>
        <v>24947</v>
      </c>
      <c r="E19" s="4">
        <f t="shared" ref="E19" si="3">C19/B19*100</f>
        <v>0</v>
      </c>
    </row>
    <row r="20" spans="1:5">
      <c r="A20" s="11" t="s">
        <v>3</v>
      </c>
      <c r="B20" s="17">
        <f>SUM(B17:B19)</f>
        <v>126692.928</v>
      </c>
      <c r="C20" s="17">
        <f t="shared" ref="C20:D20" si="4">SUM(C17:C19)</f>
        <v>0</v>
      </c>
      <c r="D20" s="17">
        <f>B20-C20</f>
        <v>126692.928</v>
      </c>
      <c r="E20" s="6">
        <f>C20/B20*100</f>
        <v>0</v>
      </c>
    </row>
    <row r="21" spans="1:5">
      <c r="A21" s="12" t="s">
        <v>6</v>
      </c>
      <c r="B21" s="18">
        <f>B9+B12+B15+B20</f>
        <v>533731.93550999998</v>
      </c>
      <c r="C21" s="18">
        <f>C9+C12+C15+C20</f>
        <v>0</v>
      </c>
      <c r="D21" s="19">
        <f>B21-C21</f>
        <v>533731.93550999998</v>
      </c>
      <c r="E21" s="6">
        <f t="shared" si="1"/>
        <v>0</v>
      </c>
    </row>
  </sheetData>
  <mergeCells count="6">
    <mergeCell ref="A16:E16"/>
    <mergeCell ref="A1:E1"/>
    <mergeCell ref="D2:E2"/>
    <mergeCell ref="A4:E4"/>
    <mergeCell ref="A10:E10"/>
    <mergeCell ref="A13:E13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2021-04-12T08:47:10Z</cp:lastPrinted>
  <dcterms:created xsi:type="dcterms:W3CDTF">2019-04-02T07:09:11Z</dcterms:created>
  <dcterms:modified xsi:type="dcterms:W3CDTF">2024-04-08T13:09:54Z</dcterms:modified>
</cp:coreProperties>
</file>